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 (SpaceShip)\marketing\00.client\Mynavi\マイナビ転職\02_コンテンツ制作\SEO対策記事\Excel記事\記事\記事１\"/>
    </mc:Choice>
  </mc:AlternateContent>
  <bookViews>
    <workbookView xWindow="0" yWindow="0" windowWidth="24000" windowHeight="9750"/>
  </bookViews>
  <sheets>
    <sheet name="3月売上" sheetId="1" r:id="rId1"/>
    <sheet name="売上集計" sheetId="3" r:id="rId2"/>
    <sheet name="取引件数" sheetId="4" r:id="rId3"/>
    <sheet name="条件変化" sheetId="5" r:id="rId4"/>
    <sheet name="INDEX_MATCH" sheetId="8" r:id="rId5"/>
  </sheets>
  <definedNames>
    <definedName name="_xlnm._FilterDatabase" localSheetId="0" hidden="1">'3月売上'!$A$1:$O$293</definedName>
    <definedName name="ふりがな">'3月売上'!$D$2:$D$293</definedName>
    <definedName name="金額">'3月売上'!$O$2:$O$293</definedName>
    <definedName name="区分">'3月売上'!$J$2:$J$293</definedName>
    <definedName name="結婚">'3月売上'!$H$2:$H$293</definedName>
    <definedName name="個数">'3月売上'!$N$2:$N$293</definedName>
    <definedName name="顧客NO">'3月売上'!$B$2:$B$293</definedName>
    <definedName name="購入商品NO">'3月売上'!$K$2:$K$293</definedName>
    <definedName name="購入商品名">'3月売上'!$L$2:$L$293</definedName>
    <definedName name="氏名">'3月売上'!$C$2:$C$293</definedName>
    <definedName name="人気順位">INDEX_MATCH!$E$2:$E$21</definedName>
    <definedName name="性別">'3月売上'!$E$2:$E$293</definedName>
    <definedName name="生年月日">'3月売上'!$G$2:$G$293</definedName>
    <definedName name="単価">'3月売上'!$M$2:$M$293</definedName>
    <definedName name="店舗">'3月売上'!$I$2:$I$293</definedName>
    <definedName name="店舗別区分集計">売上集計!$D$1:$G$14</definedName>
    <definedName name="日付">'3月売上'!$A$2:$A$293</definedName>
    <definedName name="年齢">'3月売上'!$F$2:$F$293</definedName>
    <definedName name="売上3月">'3月売上'!$A$1:$O$293</definedName>
    <definedName name="売上個数">INDEX_MATCH!$D$2:$D$21</definedName>
    <definedName name="売上合計">INDEX_MATCH!$C$2:$C$21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D2" i="8" l="1"/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E18" i="8" l="1"/>
  <c r="E6" i="8"/>
  <c r="E21" i="8"/>
  <c r="E17" i="8"/>
  <c r="E13" i="8"/>
  <c r="E9" i="8"/>
  <c r="E5" i="8"/>
  <c r="E10" i="8"/>
  <c r="E20" i="8"/>
  <c r="E16" i="8"/>
  <c r="E12" i="8"/>
  <c r="E8" i="8"/>
  <c r="E4" i="8"/>
  <c r="E14" i="8"/>
  <c r="E19" i="8"/>
  <c r="E15" i="8"/>
  <c r="E11" i="8"/>
  <c r="E7" i="8"/>
  <c r="E3" i="8"/>
  <c r="E2" i="8"/>
  <c r="G3" i="8" l="1"/>
  <c r="H3" i="8"/>
  <c r="E3" i="4"/>
  <c r="F3" i="4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E4" i="4"/>
  <c r="E5" i="4"/>
  <c r="E6" i="4"/>
  <c r="E7" i="4"/>
  <c r="E8" i="4"/>
  <c r="E9" i="4"/>
  <c r="E10" i="4"/>
  <c r="E11" i="4"/>
  <c r="E12" i="4"/>
  <c r="E13" i="4"/>
  <c r="E14" i="4"/>
  <c r="K3" i="3"/>
  <c r="K4" i="3"/>
  <c r="K5" i="3"/>
  <c r="K6" i="3"/>
  <c r="L6" i="3"/>
  <c r="K7" i="3"/>
  <c r="L7" i="3"/>
  <c r="K8" i="3"/>
  <c r="K9" i="3"/>
  <c r="L9" i="3"/>
  <c r="K10" i="3"/>
  <c r="K11" i="3"/>
  <c r="K12" i="3"/>
  <c r="K13" i="3"/>
  <c r="K14" i="3"/>
  <c r="J8" i="3"/>
  <c r="J3" i="3"/>
  <c r="G5" i="5" l="1"/>
  <c r="B3" i="4" l="1"/>
  <c r="B4" i="4"/>
  <c r="B5" i="4"/>
  <c r="B6" i="4"/>
  <c r="B7" i="4"/>
  <c r="B8" i="4"/>
  <c r="B9" i="4"/>
  <c r="B10" i="4"/>
  <c r="B11" i="4"/>
  <c r="B12" i="4"/>
  <c r="B13" i="4"/>
  <c r="F4" i="3"/>
  <c r="F8" i="3"/>
  <c r="F12" i="3"/>
  <c r="B2" i="4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L14" i="3" s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F13" i="3" s="1"/>
  <c r="O92" i="1"/>
  <c r="O93" i="1"/>
  <c r="O94" i="1"/>
  <c r="L4" i="3" s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F9" i="3" s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L10" i="3" s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L11" i="3" s="1"/>
  <c r="O174" i="1"/>
  <c r="O175" i="1"/>
  <c r="O176" i="1"/>
  <c r="O177" i="1"/>
  <c r="O178" i="1"/>
  <c r="L5" i="3" s="1"/>
  <c r="O179" i="1"/>
  <c r="O180" i="1"/>
  <c r="O181" i="1"/>
  <c r="O182" i="1"/>
  <c r="O183" i="1"/>
  <c r="O184" i="1"/>
  <c r="O185" i="1"/>
  <c r="O186" i="1"/>
  <c r="O187" i="1"/>
  <c r="O188" i="1"/>
  <c r="F6" i="3" s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J10" i="3" s="1"/>
  <c r="O207" i="1"/>
  <c r="O208" i="1"/>
  <c r="O209" i="1"/>
  <c r="O210" i="1"/>
  <c r="F14" i="3" s="1"/>
  <c r="O211" i="1"/>
  <c r="O212" i="1"/>
  <c r="F5" i="3" s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L8" i="3" s="1"/>
  <c r="O230" i="1"/>
  <c r="O231" i="1"/>
  <c r="O232" i="1"/>
  <c r="O233" i="1"/>
  <c r="O234" i="1"/>
  <c r="O235" i="1"/>
  <c r="F11" i="3" s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F3" i="3" s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J4" i="3" s="1"/>
  <c r="O287" i="1"/>
  <c r="O288" i="1"/>
  <c r="O289" i="1"/>
  <c r="O290" i="1"/>
  <c r="O291" i="1"/>
  <c r="O292" i="1"/>
  <c r="O293" i="1"/>
  <c r="O2" i="1"/>
  <c r="C18" i="8" s="1"/>
  <c r="J5" i="3" l="1"/>
  <c r="C10" i="8"/>
  <c r="C6" i="8"/>
  <c r="C12" i="8"/>
  <c r="C11" i="8"/>
  <c r="C9" i="8"/>
  <c r="C7" i="8"/>
  <c r="C20" i="8"/>
  <c r="C16" i="8"/>
  <c r="C5" i="8"/>
  <c r="C13" i="8"/>
  <c r="C19" i="8"/>
  <c r="C15" i="8"/>
  <c r="C4" i="8"/>
  <c r="C3" i="8"/>
  <c r="C2" i="8"/>
  <c r="C14" i="8"/>
  <c r="C8" i="8"/>
  <c r="C21" i="8"/>
  <c r="C17" i="8"/>
  <c r="J7" i="3"/>
  <c r="J9" i="3"/>
  <c r="L3" i="3"/>
  <c r="J11" i="3"/>
  <c r="L13" i="3"/>
  <c r="L12" i="3"/>
  <c r="J12" i="3"/>
  <c r="J13" i="3"/>
  <c r="J14" i="3"/>
  <c r="J6" i="3"/>
  <c r="G6" i="5"/>
  <c r="E13" i="3"/>
  <c r="G12" i="3"/>
  <c r="G6" i="3"/>
  <c r="G8" i="3"/>
  <c r="E3" i="3"/>
  <c r="G4" i="5"/>
  <c r="F7" i="3"/>
  <c r="F10" i="3"/>
  <c r="G10" i="3"/>
  <c r="B6" i="3"/>
  <c r="E8" i="3"/>
  <c r="B3" i="3"/>
  <c r="B10" i="3"/>
  <c r="G13" i="3"/>
  <c r="B11" i="3"/>
  <c r="E14" i="3"/>
  <c r="G3" i="3"/>
  <c r="E7" i="3"/>
  <c r="E6" i="3"/>
  <c r="G9" i="3"/>
  <c r="G5" i="3"/>
  <c r="B7" i="3"/>
  <c r="G14" i="3"/>
  <c r="E10" i="3"/>
  <c r="G11" i="3"/>
  <c r="G4" i="3"/>
  <c r="E5" i="3"/>
  <c r="B2" i="3"/>
  <c r="G7" i="3"/>
  <c r="E9" i="3"/>
  <c r="E12" i="3"/>
  <c r="B9" i="3"/>
  <c r="E11" i="3"/>
  <c r="B13" i="3"/>
  <c r="B5" i="3"/>
  <c r="B12" i="3"/>
  <c r="B8" i="3"/>
  <c r="B4" i="3"/>
  <c r="E4" i="3"/>
</calcChain>
</file>

<file path=xl/sharedStrings.xml><?xml version="1.0" encoding="utf-8"?>
<sst xmlns="http://schemas.openxmlformats.org/spreadsheetml/2006/main" count="2782" uniqueCount="944">
  <si>
    <t>ジャケットSMLF</t>
    <phoneticPr fontId="3"/>
  </si>
  <si>
    <t>FFC010</t>
  </si>
  <si>
    <t>婦人服</t>
  </si>
  <si>
    <t>目黒店</t>
  </si>
  <si>
    <t>既婚</t>
  </si>
  <si>
    <t>女</t>
  </si>
  <si>
    <t>たきざわ めい</t>
  </si>
  <si>
    <t>滝沢 芽以</t>
  </si>
  <si>
    <t>AT123</t>
  </si>
  <si>
    <t>千駄ヶ谷店</t>
  </si>
  <si>
    <t>かしわぎ めい</t>
  </si>
  <si>
    <t>柏木 芽以</t>
  </si>
  <si>
    <t>AT037</t>
  </si>
  <si>
    <t>日暮里店</t>
  </si>
  <si>
    <t>未婚</t>
  </si>
  <si>
    <t>ばん ちせ</t>
  </si>
  <si>
    <t>伴 知世</t>
  </si>
  <si>
    <t>AT219</t>
  </si>
  <si>
    <t>みずぐち けいこ</t>
  </si>
  <si>
    <t>水口 景子</t>
  </si>
  <si>
    <t>AT025</t>
  </si>
  <si>
    <t>こにし まひる</t>
  </si>
  <si>
    <t>小西 まひる</t>
  </si>
  <si>
    <t>AT124</t>
  </si>
  <si>
    <t>ジャケットDZSL</t>
    <phoneticPr fontId="3"/>
  </si>
  <si>
    <t>FFC009</t>
  </si>
  <si>
    <t>上野店</t>
  </si>
  <si>
    <t>あかまつ ゆい</t>
  </si>
  <si>
    <t>赤松 結衣</t>
  </si>
  <si>
    <t>AT281</t>
  </si>
  <si>
    <t>まちだ まゆこ</t>
  </si>
  <si>
    <t>町田 麻由子</t>
  </si>
  <si>
    <t>AT031</t>
  </si>
  <si>
    <t>しまもと ちせ</t>
  </si>
  <si>
    <t>島本 知世</t>
  </si>
  <si>
    <t>AT027</t>
  </si>
  <si>
    <t>ますい あき</t>
  </si>
  <si>
    <t>増井 あき</t>
  </si>
  <si>
    <t>AT213</t>
  </si>
  <si>
    <t>自由が丘店</t>
  </si>
  <si>
    <t>おか まなみ</t>
  </si>
  <si>
    <t>岡 真奈美</t>
  </si>
  <si>
    <t>AT084</t>
  </si>
  <si>
    <t>渋谷店</t>
  </si>
  <si>
    <t>おぐら ゆう</t>
  </si>
  <si>
    <t>小椋 優</t>
  </si>
  <si>
    <t>AT200</t>
  </si>
  <si>
    <t>原宿店</t>
  </si>
  <si>
    <t>ほりうち ちえみ</t>
  </si>
  <si>
    <t>堀内 ちえみ</t>
  </si>
  <si>
    <t>AT244</t>
  </si>
  <si>
    <t>日比谷店</t>
  </si>
  <si>
    <t>しながわ はるき</t>
  </si>
  <si>
    <t>品川 春樹</t>
  </si>
  <si>
    <t>AT145</t>
  </si>
  <si>
    <t>しらとり れな</t>
  </si>
  <si>
    <t>白鳥 玲那</t>
  </si>
  <si>
    <t>AT257</t>
  </si>
  <si>
    <t>こばやし いくこ</t>
  </si>
  <si>
    <t>小林 育子</t>
  </si>
  <si>
    <t>AT066</t>
  </si>
  <si>
    <t>あおやま みか</t>
  </si>
  <si>
    <t>青山 美嘉</t>
  </si>
  <si>
    <t>AT143</t>
  </si>
  <si>
    <t>パンツMMSST</t>
    <phoneticPr fontId="3"/>
  </si>
  <si>
    <t>FFC008</t>
  </si>
  <si>
    <t>ひらおか ゆいの</t>
  </si>
  <si>
    <t>平岡 友以乃</t>
  </si>
  <si>
    <t>AT228</t>
  </si>
  <si>
    <t>浅草店</t>
  </si>
  <si>
    <t>さかい あん</t>
  </si>
  <si>
    <t>酒井 杏</t>
  </si>
  <si>
    <t>AT014</t>
  </si>
  <si>
    <t>もりもと はるか</t>
  </si>
  <si>
    <t>森本 遥</t>
  </si>
  <si>
    <t>AT251</t>
  </si>
  <si>
    <t>まつの ゆい</t>
  </si>
  <si>
    <t>松野 結衣</t>
  </si>
  <si>
    <t>AT226</t>
  </si>
  <si>
    <t>なす ゆう</t>
  </si>
  <si>
    <t>那須 優</t>
  </si>
  <si>
    <t>AT191</t>
  </si>
  <si>
    <t>大塚店</t>
  </si>
  <si>
    <t>つちはし ひとみ</t>
  </si>
  <si>
    <t>土橋 ひとみ</t>
  </si>
  <si>
    <t>AT174</t>
  </si>
  <si>
    <t>やました りさ</t>
  </si>
  <si>
    <t>山下 莉沙</t>
  </si>
  <si>
    <t>AT131</t>
  </si>
  <si>
    <t>ながせ はるか</t>
  </si>
  <si>
    <t>長瀬 はるか</t>
  </si>
  <si>
    <t>AT249</t>
  </si>
  <si>
    <t>なませ みな</t>
  </si>
  <si>
    <t>生瀬 美菜</t>
  </si>
  <si>
    <t>AT205</t>
  </si>
  <si>
    <t>吉祥寺店</t>
  </si>
  <si>
    <t>いしはら ゆい</t>
  </si>
  <si>
    <t>石原 結衣</t>
  </si>
  <si>
    <t>AT103</t>
  </si>
  <si>
    <t>パンツMMFT</t>
    <phoneticPr fontId="3"/>
  </si>
  <si>
    <t>FFC007</t>
  </si>
  <si>
    <t>はぎわら ようこ</t>
  </si>
  <si>
    <t>萩原 陽子</t>
  </si>
  <si>
    <t>AT169</t>
  </si>
  <si>
    <t>くさかべ みらい</t>
  </si>
  <si>
    <t>日下部 未來</t>
  </si>
  <si>
    <t>AT208</t>
  </si>
  <si>
    <t>かたひら かずよ</t>
  </si>
  <si>
    <t>片平 一代</t>
  </si>
  <si>
    <t>AT015</t>
  </si>
  <si>
    <t>せとうち はな</t>
  </si>
  <si>
    <t>瀬戸内 花</t>
  </si>
  <si>
    <t>AT267</t>
  </si>
  <si>
    <t>やぐち あいり</t>
  </si>
  <si>
    <t>矢口 愛梨</t>
  </si>
  <si>
    <t>AT271</t>
  </si>
  <si>
    <t>たかだ はるか</t>
  </si>
  <si>
    <t>高田 遥</t>
  </si>
  <si>
    <t>AT028</t>
  </si>
  <si>
    <t>みうら みさ</t>
  </si>
  <si>
    <t>三浦 美佐</t>
  </si>
  <si>
    <t>AT188</t>
  </si>
  <si>
    <t>いしざき れいこ</t>
  </si>
  <si>
    <t>石崎 礼子</t>
  </si>
  <si>
    <t>AT022</t>
  </si>
  <si>
    <t>かわむら れいな</t>
  </si>
  <si>
    <t>河村 れいな</t>
  </si>
  <si>
    <t>AT007</t>
    <phoneticPr fontId="3"/>
  </si>
  <si>
    <t>パンツSAJTT</t>
    <phoneticPr fontId="3"/>
  </si>
  <si>
    <t>FFC006</t>
  </si>
  <si>
    <t>かさい しほり</t>
  </si>
  <si>
    <t>葛西 しほり</t>
  </si>
  <si>
    <t>AT088</t>
  </si>
  <si>
    <t>はなだ れな</t>
  </si>
  <si>
    <t>花田 玲那</t>
  </si>
  <si>
    <t>AT236</t>
  </si>
  <si>
    <t>たぐち きみこ</t>
  </si>
  <si>
    <t>田口 貴美子</t>
  </si>
  <si>
    <t>AT248</t>
  </si>
  <si>
    <t>こいち ななせ</t>
  </si>
  <si>
    <t>小市 七世</t>
  </si>
  <si>
    <t>AT212</t>
  </si>
  <si>
    <t>みずの あい</t>
  </si>
  <si>
    <t>水野 あい</t>
  </si>
  <si>
    <t>AT102</t>
  </si>
  <si>
    <t>浜松町店</t>
  </si>
  <si>
    <t>みはし あいな</t>
  </si>
  <si>
    <t>三橋 愛菜</t>
  </si>
  <si>
    <t>AT077</t>
  </si>
  <si>
    <t>あしや みさき</t>
  </si>
  <si>
    <t>芦屋 美咲</t>
  </si>
  <si>
    <t>AT060</t>
  </si>
  <si>
    <t>パンツSAJA</t>
    <phoneticPr fontId="3"/>
  </si>
  <si>
    <t>FFC005</t>
  </si>
  <si>
    <t>かい みか</t>
  </si>
  <si>
    <t>甲斐 美嘉</t>
  </si>
  <si>
    <t>AT032</t>
  </si>
  <si>
    <t>いたの ゆう</t>
  </si>
  <si>
    <t>坂野 優</t>
  </si>
  <si>
    <t>AT272</t>
  </si>
  <si>
    <t>たじり えりか</t>
  </si>
  <si>
    <t>田尻 恵梨香</t>
  </si>
  <si>
    <t>AT111</t>
  </si>
  <si>
    <t>なるせ ちえみ</t>
  </si>
  <si>
    <t>成瀬 ちえみ</t>
  </si>
  <si>
    <t>AT235</t>
  </si>
  <si>
    <t>さかぐち かずよ</t>
  </si>
  <si>
    <t>坂口 一代</t>
  </si>
  <si>
    <t>AT210</t>
  </si>
  <si>
    <t>あんざい のぞみ</t>
  </si>
  <si>
    <t>安斎 希</t>
  </si>
  <si>
    <t>AT184</t>
  </si>
  <si>
    <t>かつらやま あき</t>
  </si>
  <si>
    <t>葛山 あき</t>
  </si>
  <si>
    <t>AT079</t>
  </si>
  <si>
    <t>パンツSSJA</t>
    <phoneticPr fontId="3"/>
  </si>
  <si>
    <t>FFC004</t>
  </si>
  <si>
    <t>あおい かずよ</t>
  </si>
  <si>
    <t>蒼井 一代</t>
  </si>
  <si>
    <t>AT036</t>
  </si>
  <si>
    <t>きかわだ ゆう</t>
  </si>
  <si>
    <t>黄川田 勇</t>
  </si>
  <si>
    <t>AT069</t>
  </si>
  <si>
    <t>まつざわ あさみ</t>
  </si>
  <si>
    <t>松沢 あさみ</t>
  </si>
  <si>
    <t>AT262</t>
  </si>
  <si>
    <t>おおやま れいこ</t>
  </si>
  <si>
    <t>大山 礼子</t>
  </si>
  <si>
    <t>AT231</t>
  </si>
  <si>
    <t>はしづめ ともか</t>
  </si>
  <si>
    <t>橋爪 智花</t>
  </si>
  <si>
    <t>AT043</t>
  </si>
  <si>
    <t>パンツSSJW</t>
    <phoneticPr fontId="3"/>
  </si>
  <si>
    <t>FFC003</t>
  </si>
  <si>
    <t>たにぐち みゅう</t>
  </si>
  <si>
    <t>谷口 美優</t>
  </si>
  <si>
    <t>AT040</t>
  </si>
  <si>
    <t>つしま かづえ</t>
  </si>
  <si>
    <t>対馬 一恵</t>
  </si>
  <si>
    <t>AT121</t>
  </si>
  <si>
    <t>しらい みかこ</t>
  </si>
  <si>
    <t>白井 未華子</t>
  </si>
  <si>
    <t>AT083</t>
  </si>
  <si>
    <t>パンツSSJT</t>
    <phoneticPr fontId="3"/>
  </si>
  <si>
    <t>FFC002</t>
  </si>
  <si>
    <t>ますい さちえ</t>
  </si>
  <si>
    <t>増井 沙知絵</t>
  </si>
  <si>
    <t>AT129</t>
  </si>
  <si>
    <t>なかた さき</t>
  </si>
  <si>
    <t>仲田 早紀</t>
  </si>
  <si>
    <t>AT168</t>
  </si>
  <si>
    <t>いわさ まさよ</t>
  </si>
  <si>
    <t>岩佐 昌代</t>
  </si>
  <si>
    <t>AT119</t>
  </si>
  <si>
    <t>パンツSSJ</t>
    <phoneticPr fontId="3"/>
  </si>
  <si>
    <t>FFC001</t>
  </si>
  <si>
    <t>おおぬき ゆき</t>
  </si>
  <si>
    <t>大貫 由樹</t>
  </si>
  <si>
    <t>AT049</t>
  </si>
  <si>
    <t>いしくら ちえみ</t>
  </si>
  <si>
    <t>石倉 ちえみ</t>
  </si>
  <si>
    <t>AT185</t>
  </si>
  <si>
    <t>はたなか はるか</t>
  </si>
  <si>
    <t>畑中 遥</t>
  </si>
  <si>
    <t>AT179</t>
  </si>
  <si>
    <t>スーツDZSL</t>
    <phoneticPr fontId="3"/>
  </si>
  <si>
    <t>SSF003</t>
  </si>
  <si>
    <t>紳士服</t>
  </si>
  <si>
    <t>男</t>
  </si>
  <si>
    <t>たかはた さんま</t>
  </si>
  <si>
    <t>高畑 さんま</t>
  </si>
  <si>
    <t>AT265</t>
  </si>
  <si>
    <t>SSF002</t>
  </si>
  <si>
    <t>にしうら ゆう</t>
  </si>
  <si>
    <t>西浦 優</t>
  </si>
  <si>
    <t>AT063</t>
  </si>
  <si>
    <t>あべ かずゆき</t>
  </si>
  <si>
    <t>安部 和之</t>
  </si>
  <si>
    <t>AT156</t>
  </si>
  <si>
    <t>おおの かんじ</t>
  </si>
  <si>
    <t>大野 寛治</t>
  </si>
  <si>
    <t>AT100</t>
  </si>
  <si>
    <t>のはら ともや</t>
  </si>
  <si>
    <t>野原 友也</t>
  </si>
  <si>
    <t>AT170</t>
  </si>
  <si>
    <t>ヘアーFCCLGGS</t>
    <phoneticPr fontId="3"/>
  </si>
  <si>
    <t>AAC021</t>
  </si>
  <si>
    <t>アクセサリー</t>
  </si>
  <si>
    <t>たぐち ももこ</t>
  </si>
  <si>
    <t>田口 桃子</t>
  </si>
  <si>
    <t>AT255</t>
  </si>
  <si>
    <t>みずかみ ちせ</t>
  </si>
  <si>
    <t>水上 知世</t>
  </si>
  <si>
    <t>AT120</t>
  </si>
  <si>
    <t>たちばな りえ</t>
  </si>
  <si>
    <t>橘 りえ</t>
  </si>
  <si>
    <t>AT289</t>
  </si>
  <si>
    <t>はまだ まお</t>
  </si>
  <si>
    <t>浜田 麻緒</t>
  </si>
  <si>
    <t>AT270</t>
  </si>
  <si>
    <t>おおはら りょう</t>
  </si>
  <si>
    <t>大原 涼</t>
  </si>
  <si>
    <t>AT237</t>
  </si>
  <si>
    <t>ささがわ みわこ</t>
  </si>
  <si>
    <t>笹川 美和子</t>
  </si>
  <si>
    <t>AT221</t>
  </si>
  <si>
    <t>さくらい みか</t>
  </si>
  <si>
    <t>桜井 美嘉</t>
  </si>
  <si>
    <t>AT162</t>
  </si>
  <si>
    <t>くろかわ ゆり</t>
  </si>
  <si>
    <t>黒川 妃里</t>
  </si>
  <si>
    <t>AT117</t>
  </si>
  <si>
    <t>おち れな</t>
  </si>
  <si>
    <t>越智 玲那</t>
  </si>
  <si>
    <t>AT026</t>
  </si>
  <si>
    <t>いで れいこ</t>
  </si>
  <si>
    <t>井出 礼子</t>
  </si>
  <si>
    <t>AT011</t>
  </si>
  <si>
    <t>AAC020</t>
  </si>
  <si>
    <t>つかだ はるみ</t>
  </si>
  <si>
    <t>塚田 はるみ</t>
  </si>
  <si>
    <t>AT136</t>
  </si>
  <si>
    <t>ヘアーFCCL</t>
    <phoneticPr fontId="3"/>
  </si>
  <si>
    <t>まつうら ようこ</t>
  </si>
  <si>
    <t>松浦 陽子</t>
  </si>
  <si>
    <t>AT095</t>
  </si>
  <si>
    <t>いたばし みちこ</t>
  </si>
  <si>
    <t>板橋 路子</t>
  </si>
  <si>
    <t>AT194</t>
  </si>
  <si>
    <t>かみやま いくこ</t>
  </si>
  <si>
    <t>神山 育子</t>
  </si>
  <si>
    <t>AT008</t>
  </si>
  <si>
    <t>みずの きょうこ</t>
  </si>
  <si>
    <t>水野 恭子</t>
  </si>
  <si>
    <t>AT178</t>
  </si>
  <si>
    <t>とみた みき</t>
  </si>
  <si>
    <t>富田 みき</t>
  </si>
  <si>
    <t>AT140</t>
  </si>
  <si>
    <t>よねだ まゆこ</t>
  </si>
  <si>
    <t>米田 麻由子</t>
  </si>
  <si>
    <t>AT291</t>
  </si>
  <si>
    <t>おがた さき</t>
  </si>
  <si>
    <t>尾形 紗季</t>
  </si>
  <si>
    <t>AT159</t>
  </si>
  <si>
    <t>ゆうき はるき</t>
  </si>
  <si>
    <t>結城 春樹</t>
  </si>
  <si>
    <t>AT203</t>
  </si>
  <si>
    <t>ヘアーFCCM</t>
    <phoneticPr fontId="3"/>
  </si>
  <si>
    <t>AAC019</t>
  </si>
  <si>
    <t>きとう あさみ</t>
  </si>
  <si>
    <t>鬼頭 あさみ</t>
  </si>
  <si>
    <t>AT073</t>
  </si>
  <si>
    <t>こひなた さき</t>
  </si>
  <si>
    <t>小日向 紗季</t>
  </si>
  <si>
    <t>AT114</t>
  </si>
  <si>
    <t>しばた みゆき</t>
  </si>
  <si>
    <t>柴田 みゆき</t>
  </si>
  <si>
    <t>AT041</t>
  </si>
  <si>
    <t>さくらい みき</t>
  </si>
  <si>
    <t>桜井 美紀</t>
  </si>
  <si>
    <t>AT018</t>
  </si>
  <si>
    <t>AT206</t>
  </si>
  <si>
    <t>ななせ りなこ</t>
  </si>
  <si>
    <t>七瀬 璃奈子</t>
  </si>
  <si>
    <t>AT020</t>
  </si>
  <si>
    <t>ひらつか ようこ</t>
  </si>
  <si>
    <t>平塚 陽子</t>
  </si>
  <si>
    <t>AT091</t>
  </si>
  <si>
    <t>やぎ けいこ</t>
  </si>
  <si>
    <t>八木 恵子</t>
  </si>
  <si>
    <t>AT225</t>
  </si>
  <si>
    <t>ヘアーFCCS</t>
    <phoneticPr fontId="3"/>
  </si>
  <si>
    <t>AAC018</t>
  </si>
  <si>
    <t>しろさき ひろこ</t>
  </si>
  <si>
    <t>城咲 ひろ子</t>
  </si>
  <si>
    <t>AT199</t>
  </si>
  <si>
    <t>いわき りえ</t>
  </si>
  <si>
    <t>岩城 りえ</t>
  </si>
  <si>
    <t>AT216</t>
  </si>
  <si>
    <t>あべ かずよ</t>
  </si>
  <si>
    <t>阿部 一代</t>
  </si>
  <si>
    <t>AT090</t>
  </si>
  <si>
    <t>よねやま あつこ</t>
  </si>
  <si>
    <t>米山 淳子</t>
  </si>
  <si>
    <t>AT048</t>
  </si>
  <si>
    <t>さかい いくこ</t>
  </si>
  <si>
    <t>坂井 育子</t>
  </si>
  <si>
    <t>AT166</t>
  </si>
  <si>
    <t>AT176</t>
  </si>
  <si>
    <t>AT113</t>
  </si>
  <si>
    <t>AT076</t>
  </si>
  <si>
    <t>AT260</t>
  </si>
  <si>
    <t>ヘアーDZLLM</t>
    <phoneticPr fontId="3"/>
  </si>
  <si>
    <t>AAC017</t>
  </si>
  <si>
    <t>ほしの りなこ</t>
  </si>
  <si>
    <t>星野 璃奈子</t>
  </si>
  <si>
    <t>AT139</t>
  </si>
  <si>
    <t>ひがし みき</t>
  </si>
  <si>
    <t>東 みき</t>
  </si>
  <si>
    <t>AT266</t>
  </si>
  <si>
    <t>にしじま えりか</t>
  </si>
  <si>
    <t>西島 エリカ</t>
  </si>
  <si>
    <t>AT245</t>
  </si>
  <si>
    <t>もちづき たまき</t>
  </si>
  <si>
    <t>望月 たまき</t>
  </si>
  <si>
    <t>AT053</t>
  </si>
  <si>
    <t>きたむら ひかり</t>
  </si>
  <si>
    <t>北村 ひかり</t>
  </si>
  <si>
    <t>AT152</t>
  </si>
  <si>
    <t>ふかわ ゆう</t>
  </si>
  <si>
    <t>布川 優</t>
  </si>
  <si>
    <t>AT098</t>
  </si>
  <si>
    <t>わたべ きょうこ</t>
  </si>
  <si>
    <t>渡部 京子</t>
  </si>
  <si>
    <t>AT078</t>
  </si>
  <si>
    <t>ひだ まき</t>
  </si>
  <si>
    <t>飛田 真希</t>
  </si>
  <si>
    <t>AT075</t>
  </si>
  <si>
    <t>たちかわ ひろこ</t>
  </si>
  <si>
    <t>立川 ひろ子</t>
  </si>
  <si>
    <t>AT056</t>
  </si>
  <si>
    <t>つづき あさか</t>
  </si>
  <si>
    <t>都築 朝香</t>
  </si>
  <si>
    <t>AT254</t>
  </si>
  <si>
    <t>ヘアーDZKW</t>
    <phoneticPr fontId="3"/>
  </si>
  <si>
    <t>AAC016</t>
  </si>
  <si>
    <t>ふきいし さおり</t>
  </si>
  <si>
    <t>吹石 早織</t>
  </si>
  <si>
    <t>AT224</t>
  </si>
  <si>
    <t>あらかわ はるか</t>
  </si>
  <si>
    <t>荒川 遥</t>
  </si>
  <si>
    <t>AT250</t>
  </si>
  <si>
    <t>しろさき なお</t>
  </si>
  <si>
    <t>城咲 南朋</t>
  </si>
  <si>
    <t>AT263</t>
  </si>
  <si>
    <t>かわた さゆり</t>
  </si>
  <si>
    <t>河田 さゆり</t>
  </si>
  <si>
    <t>AT127</t>
  </si>
  <si>
    <t>たけむら としえ</t>
  </si>
  <si>
    <t>竹村 季衣</t>
  </si>
  <si>
    <t>AT151</t>
  </si>
  <si>
    <t>おおぬま りょう</t>
  </si>
  <si>
    <t>大沼 涼</t>
  </si>
  <si>
    <t>AT055</t>
  </si>
  <si>
    <t>かねこ まなみ</t>
  </si>
  <si>
    <t>金児 まなみ</t>
  </si>
  <si>
    <t>AT044</t>
  </si>
  <si>
    <t>AT013</t>
  </si>
  <si>
    <t>AT165</t>
  </si>
  <si>
    <t>AT241</t>
  </si>
  <si>
    <t>リングDZLL</t>
    <phoneticPr fontId="3"/>
  </si>
  <si>
    <t>AAC015</t>
  </si>
  <si>
    <t>AT099</t>
  </si>
  <si>
    <t>ばん なお</t>
  </si>
  <si>
    <t>伴 南朋</t>
  </si>
  <si>
    <t>AT288</t>
  </si>
  <si>
    <t>こだま はるか</t>
  </si>
  <si>
    <t>小玉 はるか</t>
  </si>
  <si>
    <t>AT175</t>
  </si>
  <si>
    <t>やまのうち さき</t>
  </si>
  <si>
    <t>山内 紗季</t>
  </si>
  <si>
    <t>AT286</t>
  </si>
  <si>
    <t>AT279</t>
  </si>
  <si>
    <t>AT240</t>
  </si>
  <si>
    <t>AT182</t>
  </si>
  <si>
    <t>AT125</t>
  </si>
  <si>
    <t>みやもと れいこ</t>
  </si>
  <si>
    <t>宮本 礼子</t>
  </si>
  <si>
    <t>AT034</t>
  </si>
  <si>
    <t>たきもと ももこ</t>
  </si>
  <si>
    <t>滝本 桃子</t>
  </si>
  <si>
    <t>AT109</t>
  </si>
  <si>
    <t>みやした ひとみ</t>
  </si>
  <si>
    <t>宮下 ひとみ</t>
  </si>
  <si>
    <t>AT161</t>
  </si>
  <si>
    <t>うただ あさみ</t>
  </si>
  <si>
    <t>宇多田 あさみ</t>
  </si>
  <si>
    <t>AT195</t>
  </si>
  <si>
    <t>せきぐち しょうこ</t>
  </si>
  <si>
    <t>関口 翔子</t>
  </si>
  <si>
    <t>AT085</t>
  </si>
  <si>
    <t>AAC014</t>
  </si>
  <si>
    <t>はなだ しぼり</t>
  </si>
  <si>
    <t>花田 しぼり</t>
  </si>
  <si>
    <t>AT290</t>
  </si>
  <si>
    <t>たまだ なな</t>
  </si>
  <si>
    <t>玉田 那奈</t>
  </si>
  <si>
    <t>AT192</t>
  </si>
  <si>
    <t>なかづか きょうこ</t>
  </si>
  <si>
    <t>中塚 恭子</t>
  </si>
  <si>
    <t>AT177</t>
  </si>
  <si>
    <t>たうえ きょうこ</t>
  </si>
  <si>
    <t>田上 恭子</t>
  </si>
  <si>
    <t>AT112</t>
  </si>
  <si>
    <t>くらた まお</t>
  </si>
  <si>
    <t>倉田 麻緒</t>
  </si>
  <si>
    <t>AT150</t>
  </si>
  <si>
    <t>いちかわ りほ</t>
  </si>
  <si>
    <t>市川 里穂</t>
  </si>
  <si>
    <t>AT137</t>
  </si>
  <si>
    <t>とだ たまき</t>
  </si>
  <si>
    <t>戸田 たまき</t>
  </si>
  <si>
    <t>AT292</t>
  </si>
  <si>
    <t>おおかわ りお</t>
  </si>
  <si>
    <t>大川 莉央</t>
  </si>
  <si>
    <t>AT096</t>
  </si>
  <si>
    <t>せりざわ えま</t>
  </si>
  <si>
    <t>芹沢 恵麻</t>
  </si>
  <si>
    <t>AT058</t>
  </si>
  <si>
    <t>うちやま なつみ</t>
  </si>
  <si>
    <t>内山 なつみ</t>
  </si>
  <si>
    <t>AT278</t>
  </si>
  <si>
    <t>たまき あや</t>
  </si>
  <si>
    <t>玉木 綾</t>
  </si>
  <si>
    <t>AT005</t>
  </si>
  <si>
    <t>リングDZMM</t>
    <phoneticPr fontId="3"/>
  </si>
  <si>
    <t>AAC013</t>
  </si>
  <si>
    <t>さの れいな</t>
  </si>
  <si>
    <t>佐野 怜奈</t>
  </si>
  <si>
    <t>AT220</t>
  </si>
  <si>
    <t>あかさか みき</t>
  </si>
  <si>
    <t>赤坂 美希</t>
  </si>
  <si>
    <t>AT282</t>
  </si>
  <si>
    <t>かわさき みわこ</t>
  </si>
  <si>
    <t>川崎 美和子</t>
  </si>
  <si>
    <t>AT012</t>
  </si>
  <si>
    <t>あいはら めぐみ</t>
  </si>
  <si>
    <t>相原 めぐみ</t>
  </si>
  <si>
    <t>AT051</t>
  </si>
  <si>
    <t>にし えりか</t>
  </si>
  <si>
    <t>西 恵梨香</t>
  </si>
  <si>
    <t>AT149</t>
  </si>
  <si>
    <t>わかまつ ゆう</t>
  </si>
  <si>
    <t>若松 優</t>
  </si>
  <si>
    <t>AT148</t>
  </si>
  <si>
    <t>ながい みき</t>
  </si>
  <si>
    <t>永井 美希</t>
  </si>
  <si>
    <t>AT171</t>
  </si>
  <si>
    <t>たき さとみ</t>
  </si>
  <si>
    <t>滝 さとみ</t>
  </si>
  <si>
    <t>AT217</t>
  </si>
  <si>
    <t>すがさわ りょう</t>
  </si>
  <si>
    <t>菅澤 涼</t>
  </si>
  <si>
    <t>AT035</t>
  </si>
  <si>
    <t>よねくら はな</t>
  </si>
  <si>
    <t>米倉 花</t>
  </si>
  <si>
    <t>AT273</t>
  </si>
  <si>
    <t>おくやま あみ</t>
  </si>
  <si>
    <t>奥山 有海</t>
  </si>
  <si>
    <t>AT153</t>
  </si>
  <si>
    <t>リングDZSS</t>
    <phoneticPr fontId="3"/>
  </si>
  <si>
    <t>AAC012</t>
  </si>
  <si>
    <t>みずかわ いくえ</t>
  </si>
  <si>
    <t>水川 郁恵</t>
  </si>
  <si>
    <t>AT042</t>
  </si>
  <si>
    <t>かげやま あいな</t>
  </si>
  <si>
    <t>影山 愛菜</t>
  </si>
  <si>
    <t>AT268</t>
  </si>
  <si>
    <t>いとう かおり</t>
  </si>
  <si>
    <t>伊藤 かおり</t>
  </si>
  <si>
    <t>AT160</t>
  </si>
  <si>
    <t>かわはた ももこ</t>
  </si>
  <si>
    <t>川畑 桃子</t>
  </si>
  <si>
    <t>AT214</t>
  </si>
  <si>
    <t>まつおか あさみ</t>
  </si>
  <si>
    <t>松岡 あさみ</t>
  </si>
  <si>
    <t>AT147</t>
  </si>
  <si>
    <t>しまむら みわこ</t>
  </si>
  <si>
    <t>島村 美和子</t>
  </si>
  <si>
    <t>AT070</t>
  </si>
  <si>
    <t>あかまつ きょうこ</t>
  </si>
  <si>
    <t>赤松 恭子</t>
  </si>
  <si>
    <t>AT106</t>
  </si>
  <si>
    <t>おおつか えりか</t>
  </si>
  <si>
    <t>大塚 エリカ</t>
  </si>
  <si>
    <t>AT246</t>
  </si>
  <si>
    <t>おかだ まみ</t>
  </si>
  <si>
    <t>岡田 まみ</t>
  </si>
  <si>
    <t>AT082</t>
  </si>
  <si>
    <t>おおした まほ</t>
  </si>
  <si>
    <t>大下 真帆</t>
  </si>
  <si>
    <t>AT108</t>
  </si>
  <si>
    <t>たかぎ はるか</t>
  </si>
  <si>
    <t>高樹 遥</t>
  </si>
  <si>
    <t>AT047</t>
  </si>
  <si>
    <t>リング18KLL</t>
    <phoneticPr fontId="3"/>
  </si>
  <si>
    <t>AAC011</t>
  </si>
  <si>
    <t>たにかわ たまき</t>
  </si>
  <si>
    <t>谷川 たまき</t>
  </si>
  <si>
    <t>AT072</t>
  </si>
  <si>
    <t>あかぎ のぞみ</t>
  </si>
  <si>
    <t>赤木 希</t>
  </si>
  <si>
    <t>AT115</t>
  </si>
  <si>
    <t>にしうら あん</t>
  </si>
  <si>
    <t>西浦 杏</t>
  </si>
  <si>
    <t>AT092</t>
  </si>
  <si>
    <t>こにし ゆり</t>
  </si>
  <si>
    <t>小西 妃里</t>
  </si>
  <si>
    <t>AT243</t>
  </si>
  <si>
    <t>ふくだ えま</t>
  </si>
  <si>
    <t>福田 恵麻</t>
  </si>
  <si>
    <t>AT186</t>
  </si>
  <si>
    <t>しま あん</t>
  </si>
  <si>
    <t>島 杏</t>
  </si>
  <si>
    <t>AT146</t>
  </si>
  <si>
    <t>ほさか みさ</t>
  </si>
  <si>
    <t>保坂 美佐</t>
  </si>
  <si>
    <t>AT189</t>
  </si>
  <si>
    <t>おおぬま きょうこ</t>
  </si>
  <si>
    <t>大沼 京子</t>
  </si>
  <si>
    <t>AT187</t>
  </si>
  <si>
    <t>かたひら のりこ</t>
  </si>
  <si>
    <t>片平 法子</t>
  </si>
  <si>
    <t>AT009</t>
  </si>
  <si>
    <t>しばざき みゅう</t>
  </si>
  <si>
    <t>柴崎 美優</t>
  </si>
  <si>
    <t>AT021</t>
  </si>
  <si>
    <t>おくむら れいな</t>
  </si>
  <si>
    <t>奥村 れいな</t>
  </si>
  <si>
    <t>AT002</t>
    <phoneticPr fontId="3"/>
  </si>
  <si>
    <t>リング18KMM</t>
    <phoneticPr fontId="3"/>
  </si>
  <si>
    <t>AAC010</t>
  </si>
  <si>
    <t>あいはら みき</t>
  </si>
  <si>
    <t>相原 美希</t>
  </si>
  <si>
    <t>AT227</t>
  </si>
  <si>
    <t>おちあい あつこ</t>
  </si>
  <si>
    <t>落合 淳子</t>
  </si>
  <si>
    <t>AT017</t>
  </si>
  <si>
    <t>いちむら すずか</t>
  </si>
  <si>
    <t>市村 寿々花</t>
  </si>
  <si>
    <t>AT054</t>
  </si>
  <si>
    <t>おくぬき ひとみ</t>
  </si>
  <si>
    <t>奥貫 瞳</t>
  </si>
  <si>
    <t>AT133</t>
  </si>
  <si>
    <t>あべ なな</t>
  </si>
  <si>
    <t>阿部 奈々</t>
  </si>
  <si>
    <t>AT207</t>
  </si>
  <si>
    <t>てらしま のりこ</t>
  </si>
  <si>
    <t>寺島 法子</t>
  </si>
  <si>
    <t>AT107</t>
  </si>
  <si>
    <t>にしわき はな</t>
  </si>
  <si>
    <t>西脇 花</t>
  </si>
  <si>
    <t>AT211</t>
  </si>
  <si>
    <t>はまもと はるか</t>
  </si>
  <si>
    <t>浜本 遥</t>
  </si>
  <si>
    <t>AT198</t>
  </si>
  <si>
    <t>たむら すずか</t>
  </si>
  <si>
    <t>田村 寿々花</t>
  </si>
  <si>
    <t>AT157</t>
  </si>
  <si>
    <t>いしばし しほり</t>
  </si>
  <si>
    <t>石橋 しほり</t>
  </si>
  <si>
    <t>AT155</t>
  </si>
  <si>
    <t>まつしま さや</t>
  </si>
  <si>
    <t>松島 沙耶</t>
  </si>
  <si>
    <t>AT080</t>
  </si>
  <si>
    <t>リング18KSS</t>
    <phoneticPr fontId="3"/>
  </si>
  <si>
    <t>AAC009</t>
  </si>
  <si>
    <t>すえきち さおり</t>
  </si>
  <si>
    <t>末吉 早織</t>
  </si>
  <si>
    <t>AT256</t>
  </si>
  <si>
    <t>おかざき えみこ</t>
  </si>
  <si>
    <t>岡崎 恵望子</t>
  </si>
  <si>
    <t>AT132</t>
  </si>
  <si>
    <t>いしだ ひかる</t>
  </si>
  <si>
    <t>石田 光</t>
  </si>
  <si>
    <t>AT190</t>
  </si>
  <si>
    <t>せと ゆみこ</t>
  </si>
  <si>
    <t>瀬戸 由美子</t>
  </si>
  <si>
    <t>AT029</t>
  </si>
  <si>
    <t>はしもと かおる</t>
  </si>
  <si>
    <t>橋本 薫</t>
  </si>
  <si>
    <t>AT230</t>
  </si>
  <si>
    <t>いわした よしの</t>
  </si>
  <si>
    <t>岩下 佳乃</t>
  </si>
  <si>
    <t>AT277</t>
  </si>
  <si>
    <t>いたくら りお</t>
  </si>
  <si>
    <t>板倉 莉緒</t>
  </si>
  <si>
    <t>AT280</t>
  </si>
  <si>
    <t>たじま みき</t>
  </si>
  <si>
    <t>田島 美紀</t>
  </si>
  <si>
    <t>AT094</t>
  </si>
  <si>
    <t>ながた なつき</t>
  </si>
  <si>
    <t>永田 奈月</t>
  </si>
  <si>
    <t>AT059</t>
  </si>
  <si>
    <t>AT276</t>
  </si>
  <si>
    <t>AT172</t>
  </si>
  <si>
    <t>リング18K</t>
    <phoneticPr fontId="3"/>
  </si>
  <si>
    <t>AAC008</t>
  </si>
  <si>
    <t>やまなか じゅり</t>
  </si>
  <si>
    <t>山中 樹里</t>
  </si>
  <si>
    <t>AT118</t>
  </si>
  <si>
    <t>まつうら あつこ</t>
  </si>
  <si>
    <t>松浦 淳子</t>
  </si>
  <si>
    <t>AT050</t>
  </si>
  <si>
    <t>そが えみこ</t>
  </si>
  <si>
    <t>曽我 恵望子</t>
  </si>
  <si>
    <t>AT154</t>
  </si>
  <si>
    <t>かみやま えりか</t>
  </si>
  <si>
    <t>神山 恵梨香</t>
  </si>
  <si>
    <t>AT158</t>
  </si>
  <si>
    <t>うただ しぼり</t>
  </si>
  <si>
    <t>宇多田 しぼり</t>
  </si>
  <si>
    <t>AT222</t>
  </si>
  <si>
    <t>かなやま なな</t>
  </si>
  <si>
    <t>金山 那奈</t>
  </si>
  <si>
    <t>AT275</t>
  </si>
  <si>
    <t>みた はなこ</t>
  </si>
  <si>
    <t>三田 華子</t>
  </si>
  <si>
    <t>AT164</t>
  </si>
  <si>
    <t>やまだ みな</t>
  </si>
  <si>
    <t>山田 美菜</t>
  </si>
  <si>
    <t>AT229</t>
  </si>
  <si>
    <t>はやみ いくこ</t>
  </si>
  <si>
    <t>早美 育子</t>
  </si>
  <si>
    <t>AT089</t>
  </si>
  <si>
    <t>のがみ れいこ</t>
  </si>
  <si>
    <t>野上 礼子</t>
  </si>
  <si>
    <t>AT261</t>
  </si>
  <si>
    <t>ほその さちこ</t>
  </si>
  <si>
    <t>細野 幸子</t>
  </si>
  <si>
    <t>AT209</t>
  </si>
  <si>
    <t>ブレスレットK18WWWQ</t>
    <phoneticPr fontId="3"/>
  </si>
  <si>
    <t>AAC007</t>
  </si>
  <si>
    <t>ねぎし めぐみ</t>
  </si>
  <si>
    <t>根岸 めぐみ</t>
  </si>
  <si>
    <t>AT019</t>
  </si>
  <si>
    <t>はしぐち みちこ</t>
  </si>
  <si>
    <t>橋口 路子</t>
  </si>
  <si>
    <t>AT045</t>
  </si>
  <si>
    <t>さとう なな</t>
  </si>
  <si>
    <t>佐藤 奈々</t>
  </si>
  <si>
    <t>AT196</t>
  </si>
  <si>
    <t>ちば あやか</t>
  </si>
  <si>
    <t>千葉 彩華</t>
  </si>
  <si>
    <t>AT238</t>
  </si>
  <si>
    <t>すえなが あおい</t>
  </si>
  <si>
    <t>末永 あおい</t>
  </si>
  <si>
    <t>AT259</t>
  </si>
  <si>
    <t>ひらおか さちこ</t>
  </si>
  <si>
    <t>平岡 幸子</t>
  </si>
  <si>
    <t>AT258</t>
  </si>
  <si>
    <t>かたおか まさよ</t>
  </si>
  <si>
    <t>片岡 昌代</t>
  </si>
  <si>
    <t>AT016</t>
  </si>
  <si>
    <t>まつなが はるき</t>
  </si>
  <si>
    <t>松永 春樹</t>
  </si>
  <si>
    <t>AT284</t>
  </si>
  <si>
    <t>じんぼ りさ</t>
  </si>
  <si>
    <t>神保 莉沙</t>
  </si>
  <si>
    <t>AT130</t>
  </si>
  <si>
    <t>しばさき えりか</t>
  </si>
  <si>
    <t>柴咲 エリカ</t>
  </si>
  <si>
    <t>AT234</t>
  </si>
  <si>
    <t>みぞぐち あさみ</t>
  </si>
  <si>
    <t>溝口 あさみ</t>
  </si>
  <si>
    <t>AT135</t>
  </si>
  <si>
    <t>ブレスレットK18GS</t>
    <phoneticPr fontId="3"/>
  </si>
  <si>
    <t>AAC006</t>
  </si>
  <si>
    <t>のざき りほ</t>
  </si>
  <si>
    <t>野崎 里穂</t>
  </si>
  <si>
    <t>AT167</t>
  </si>
  <si>
    <t>おおしろ きみこ</t>
  </si>
  <si>
    <t>大城 貴美子</t>
  </si>
  <si>
    <t>AT062</t>
  </si>
  <si>
    <t>まつばら あみ</t>
  </si>
  <si>
    <t>松原 有海</t>
  </si>
  <si>
    <t>AT033</t>
  </si>
  <si>
    <t>あらい まりこ</t>
    <phoneticPr fontId="3"/>
  </si>
  <si>
    <t>新井 真理子</t>
    <rPh sb="3" eb="6">
      <t>マリコ</t>
    </rPh>
    <phoneticPr fontId="3"/>
  </si>
  <si>
    <t>AT274</t>
  </si>
  <si>
    <t>しばた れいな</t>
  </si>
  <si>
    <t>柴田 怜奈</t>
  </si>
  <si>
    <t>AT233</t>
  </si>
  <si>
    <t>うめむら まき</t>
  </si>
  <si>
    <t>梅村 真希</t>
  </si>
  <si>
    <t>AT067</t>
  </si>
  <si>
    <t>すずき なお</t>
  </si>
  <si>
    <t>鈴木 南朋</t>
  </si>
  <si>
    <t>AT287</t>
  </si>
  <si>
    <t>たかい ゆう</t>
  </si>
  <si>
    <t>高井 優</t>
  </si>
  <si>
    <t>AT093</t>
  </si>
  <si>
    <t>やなぎ りょうこ</t>
  </si>
  <si>
    <t>柳 涼子</t>
  </si>
  <si>
    <t>AT193</t>
  </si>
  <si>
    <t>てづか みき</t>
  </si>
  <si>
    <t>手塚 美紀</t>
  </si>
  <si>
    <t>AT023</t>
  </si>
  <si>
    <t>みやけ みな</t>
  </si>
  <si>
    <t>三宅 美菜</t>
  </si>
  <si>
    <t>AT232</t>
  </si>
  <si>
    <t>ブレスレットK18SS</t>
    <phoneticPr fontId="3"/>
  </si>
  <si>
    <t>AAC005</t>
  </si>
  <si>
    <t>すずき あん</t>
  </si>
  <si>
    <t>鈴木 杏</t>
  </si>
  <si>
    <t>AT039</t>
  </si>
  <si>
    <t>まつばら りさ</t>
  </si>
  <si>
    <t>松原 理紗</t>
  </si>
  <si>
    <t>AT144</t>
  </si>
  <si>
    <t>あおやま ちえみ</t>
  </si>
  <si>
    <t>青山 ちえみ</t>
  </si>
  <si>
    <t>AT218</t>
  </si>
  <si>
    <t>なかお きょうこ</t>
  </si>
  <si>
    <t>中尾 京子</t>
  </si>
  <si>
    <t>AT101</t>
  </si>
  <si>
    <t>おおばやし としえ</t>
  </si>
  <si>
    <t>大林 季衣</t>
  </si>
  <si>
    <t>AT061</t>
  </si>
  <si>
    <t>かわうち さや</t>
  </si>
  <si>
    <t>河内 沙耶</t>
  </si>
  <si>
    <t>AT001</t>
  </si>
  <si>
    <t>うえだ りな</t>
  </si>
  <si>
    <t>上田 里奈</t>
  </si>
  <si>
    <t>AT116</t>
  </si>
  <si>
    <t>つるおか あかね</t>
  </si>
  <si>
    <t>鶴岡 茜</t>
  </si>
  <si>
    <t>AT046</t>
  </si>
  <si>
    <t>ふじもり ようこ</t>
  </si>
  <si>
    <t>藤森 陽子</t>
  </si>
  <si>
    <t>AT283</t>
  </si>
  <si>
    <t>みやじま りょう</t>
  </si>
  <si>
    <t>宮島 涼</t>
  </si>
  <si>
    <t>AT006</t>
  </si>
  <si>
    <t>てらお ともか</t>
  </si>
  <si>
    <t>寺尾 友香</t>
  </si>
  <si>
    <t>AT269</t>
  </si>
  <si>
    <t>ブレスレットK18</t>
    <phoneticPr fontId="3"/>
  </si>
  <si>
    <t>AAC004</t>
  </si>
  <si>
    <t>のはら みちこ</t>
  </si>
  <si>
    <t>野原 路子</t>
  </si>
  <si>
    <t>AT247</t>
  </si>
  <si>
    <t>ふきこし けいこ</t>
  </si>
  <si>
    <t>吹越 景子</t>
  </si>
  <si>
    <t>AT201</t>
  </si>
  <si>
    <t>なす かおる</t>
  </si>
  <si>
    <t>那須 薫</t>
  </si>
  <si>
    <t>AT038</t>
  </si>
  <si>
    <t>てらじま めいさ</t>
  </si>
  <si>
    <t>寺島 メイサ</t>
  </si>
  <si>
    <t>AT097</t>
  </si>
  <si>
    <t>おおい はるき</t>
  </si>
  <si>
    <t>大井 春樹</t>
  </si>
  <si>
    <t>AT003</t>
  </si>
  <si>
    <t>まつした みさき</t>
  </si>
  <si>
    <t>松下 美咲</t>
  </si>
  <si>
    <t>AT285</t>
  </si>
  <si>
    <t>いけうち けいこ</t>
  </si>
  <si>
    <t>池内 恵子</t>
  </si>
  <si>
    <t>AT138</t>
  </si>
  <si>
    <t>なかばやし すずか</t>
  </si>
  <si>
    <t>中林 寿々花</t>
  </si>
  <si>
    <t>AT064</t>
  </si>
  <si>
    <t>たに ひろこ</t>
  </si>
  <si>
    <t>谷 ひろ子</t>
  </si>
  <si>
    <t>AT071</t>
  </si>
  <si>
    <t>なかた まさよ</t>
  </si>
  <si>
    <t>中田 昌代</t>
  </si>
  <si>
    <t>AT057</t>
  </si>
  <si>
    <t>あべ りょう</t>
  </si>
  <si>
    <t>阿部 涼</t>
  </si>
  <si>
    <t>AT105</t>
  </si>
  <si>
    <t>ネックレスK18GS</t>
    <phoneticPr fontId="3"/>
  </si>
  <si>
    <t>AAC003</t>
  </si>
  <si>
    <t>はたけ あいり</t>
  </si>
  <si>
    <t>畑 愛梨</t>
  </si>
  <si>
    <t>AT142</t>
  </si>
  <si>
    <t>みさわ あさひ</t>
  </si>
  <si>
    <t>三沢 朝陽</t>
  </si>
  <si>
    <t>AT110</t>
  </si>
  <si>
    <t>たかしま めいび</t>
  </si>
  <si>
    <t>高嶋 明日</t>
  </si>
  <si>
    <t>AT065</t>
  </si>
  <si>
    <t>アクセサリー</t>
    <phoneticPr fontId="3"/>
  </si>
  <si>
    <t>おおつ そら</t>
  </si>
  <si>
    <t>大津 そら</t>
  </si>
  <si>
    <t>AT253</t>
  </si>
  <si>
    <t>しまもと りえ</t>
  </si>
  <si>
    <t>島本 りえ</t>
  </si>
  <si>
    <t>AT126</t>
  </si>
  <si>
    <t>かみや なつみ</t>
  </si>
  <si>
    <t>神谷 なつみ</t>
  </si>
  <si>
    <t>AT163</t>
  </si>
  <si>
    <t>たけだ ひかり</t>
  </si>
  <si>
    <t>竹田 ひかり</t>
  </si>
  <si>
    <t>AT134</t>
  </si>
  <si>
    <t>もちづき あおい</t>
  </si>
  <si>
    <t>望月 あおい</t>
  </si>
  <si>
    <t>AT074</t>
  </si>
  <si>
    <t>さくま ゆう</t>
  </si>
  <si>
    <t>佐久間 由宇</t>
  </si>
  <si>
    <t>AT215</t>
  </si>
  <si>
    <t>たかさき まさみ</t>
  </si>
  <si>
    <t>高崎 まさみ</t>
  </si>
  <si>
    <t>AT030</t>
  </si>
  <si>
    <t>あらた あみ</t>
  </si>
  <si>
    <t>新田 有海</t>
  </si>
  <si>
    <t>AT004</t>
  </si>
  <si>
    <t>ネックレスK18SS</t>
    <phoneticPr fontId="3"/>
  </si>
  <si>
    <t>AAC002</t>
  </si>
  <si>
    <t>あおやま なな</t>
  </si>
  <si>
    <t>青山 奈々</t>
  </si>
  <si>
    <t>AT180</t>
  </si>
  <si>
    <t>おぐら あやこ</t>
  </si>
  <si>
    <t>小椋 あや子</t>
  </si>
  <si>
    <t>AT223</t>
  </si>
  <si>
    <t>おおにわ あやか</t>
  </si>
  <si>
    <t>大庭 彩華</t>
  </si>
  <si>
    <t>AT239</t>
  </si>
  <si>
    <t>AT010</t>
  </si>
  <si>
    <t>AT141</t>
  </si>
  <si>
    <t>AT081</t>
  </si>
  <si>
    <t>AT104</t>
  </si>
  <si>
    <t>AT068</t>
  </si>
  <si>
    <t>AT173</t>
  </si>
  <si>
    <t>AT128</t>
  </si>
  <si>
    <t>AT052</t>
  </si>
  <si>
    <t>ネックレスK18</t>
    <phoneticPr fontId="3"/>
  </si>
  <si>
    <t>AAC001</t>
  </si>
  <si>
    <t>AT202</t>
  </si>
  <si>
    <t>AT252</t>
  </si>
  <si>
    <t>AT183</t>
  </si>
  <si>
    <t>AT181</t>
  </si>
  <si>
    <t>AAC001</t>
    <phoneticPr fontId="3"/>
  </si>
  <si>
    <t>AT242</t>
  </si>
  <si>
    <t>AT204</t>
  </si>
  <si>
    <t>AT086</t>
  </si>
  <si>
    <t>AT197</t>
  </si>
  <si>
    <t>AT264</t>
  </si>
  <si>
    <t>AT122</t>
  </si>
  <si>
    <t>AT087</t>
  </si>
  <si>
    <t>あさの けいこ</t>
  </si>
  <si>
    <t>浅野 恵子</t>
  </si>
  <si>
    <t>AT024</t>
  </si>
  <si>
    <t>金額</t>
    <rPh sb="0" eb="2">
      <t>キンガク</t>
    </rPh>
    <phoneticPr fontId="3"/>
  </si>
  <si>
    <t>個数</t>
    <rPh sb="0" eb="2">
      <t>コスウ</t>
    </rPh>
    <phoneticPr fontId="3"/>
  </si>
  <si>
    <t>単価</t>
    <rPh sb="0" eb="2">
      <t>タンカ</t>
    </rPh>
    <phoneticPr fontId="3"/>
  </si>
  <si>
    <t>購入商品名</t>
    <rPh sb="0" eb="2">
      <t>コウニュウ</t>
    </rPh>
    <rPh sb="2" eb="5">
      <t>ショウヒンメイ</t>
    </rPh>
    <phoneticPr fontId="3"/>
  </si>
  <si>
    <t>購入商品NO</t>
    <rPh sb="0" eb="2">
      <t>コウニュウ</t>
    </rPh>
    <rPh sb="2" eb="4">
      <t>ショウヒン</t>
    </rPh>
    <phoneticPr fontId="3"/>
  </si>
  <si>
    <t>区分</t>
    <rPh sb="0" eb="2">
      <t>クブン</t>
    </rPh>
    <phoneticPr fontId="3"/>
  </si>
  <si>
    <t>店舗</t>
    <rPh sb="0" eb="2">
      <t>テンポ</t>
    </rPh>
    <phoneticPr fontId="3"/>
  </si>
  <si>
    <t>結婚</t>
    <rPh sb="0" eb="2">
      <t>ケッコン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</si>
  <si>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</si>
  <si>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</si>
  <si>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</si>
  <si>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ふりがな</t>
    <phoneticPr fontId="3"/>
  </si>
  <si>
    <t>氏名</t>
    <rPh sb="0" eb="2">
      <t>シメイ</t>
    </rPh>
    <phoneticPr fontId="3"/>
  </si>
  <si>
    <t>顧客NO</t>
    <rPh sb="0" eb="2">
      <t>コキャク</t>
    </rPh>
    <phoneticPr fontId="3"/>
  </si>
  <si>
    <t>日付</t>
    <rPh sb="0" eb="2">
      <t>ヒヅケ</t>
    </rPh>
    <phoneticPr fontId="3"/>
  </si>
  <si>
    <t>スーツDZSMM</t>
    <phoneticPr fontId="3"/>
  </si>
  <si>
    <t>店舗別取引件数（3月）</t>
    <rPh sb="0" eb="2">
      <t>テンポ</t>
    </rPh>
    <rPh sb="2" eb="3">
      <t>ベツ</t>
    </rPh>
    <rPh sb="3" eb="5">
      <t>トリヒキ</t>
    </rPh>
    <rPh sb="5" eb="7">
      <t>ケンスウ</t>
    </rPh>
    <rPh sb="9" eb="10">
      <t>ガツ</t>
    </rPh>
    <phoneticPr fontId="3"/>
  </si>
  <si>
    <t>店舗・区分別取引件数（3月）</t>
    <rPh sb="0" eb="2">
      <t>テンポ</t>
    </rPh>
    <rPh sb="3" eb="5">
      <t>クブン</t>
    </rPh>
    <rPh sb="5" eb="6">
      <t>ベツ</t>
    </rPh>
    <rPh sb="6" eb="8">
      <t>トリヒキ</t>
    </rPh>
    <rPh sb="8" eb="10">
      <t>ケンスウ</t>
    </rPh>
    <rPh sb="12" eb="13">
      <t>ガツ</t>
    </rPh>
    <phoneticPr fontId="3"/>
  </si>
  <si>
    <t>店舗別売上集計（3月）</t>
    <rPh sb="0" eb="2">
      <t>テンポ</t>
    </rPh>
    <rPh sb="2" eb="3">
      <t>ベツ</t>
    </rPh>
    <rPh sb="3" eb="5">
      <t>ウリアゲ</t>
    </rPh>
    <rPh sb="5" eb="7">
      <t>シュウケイ</t>
    </rPh>
    <rPh sb="9" eb="10">
      <t>ガツ</t>
    </rPh>
    <phoneticPr fontId="3"/>
  </si>
  <si>
    <t>店舗別区分集計（3月）</t>
    <rPh sb="0" eb="2">
      <t>テンポ</t>
    </rPh>
    <rPh sb="2" eb="3">
      <t>ベツ</t>
    </rPh>
    <rPh sb="3" eb="5">
      <t>クブン</t>
    </rPh>
    <rPh sb="5" eb="7">
      <t>シュウケイ</t>
    </rPh>
    <rPh sb="9" eb="10">
      <t>ガツ</t>
    </rPh>
    <phoneticPr fontId="3"/>
  </si>
  <si>
    <t>条件を変化させて集計を求める</t>
    <rPh sb="0" eb="2">
      <t>ジョウケン</t>
    </rPh>
    <rPh sb="3" eb="5">
      <t>ヘンカ</t>
    </rPh>
    <rPh sb="8" eb="10">
      <t>シュウケイ</t>
    </rPh>
    <rPh sb="11" eb="12">
      <t>モト</t>
    </rPh>
    <phoneticPr fontId="3"/>
  </si>
  <si>
    <t>既婚</t>
    <rPh sb="0" eb="2">
      <t>キコン</t>
    </rPh>
    <phoneticPr fontId="3"/>
  </si>
  <si>
    <t>&gt;=40</t>
    <phoneticPr fontId="3"/>
  </si>
  <si>
    <t>DSUM関数の場合</t>
    <rPh sb="4" eb="6">
      <t>カンスウ</t>
    </rPh>
    <rPh sb="7" eb="9">
      <t>バアイ</t>
    </rPh>
    <phoneticPr fontId="3"/>
  </si>
  <si>
    <t>*</t>
    <phoneticPr fontId="3"/>
  </si>
  <si>
    <t>未婚</t>
    <rPh sb="0" eb="2">
      <t>ミコン</t>
    </rPh>
    <phoneticPr fontId="3"/>
  </si>
  <si>
    <t>ネックレスK18</t>
  </si>
  <si>
    <t>ネックレスK18GS</t>
  </si>
  <si>
    <t>ネックレスK18SS</t>
  </si>
  <si>
    <t>ブレスレットK18</t>
  </si>
  <si>
    <t>ブレスレットK18GS</t>
  </si>
  <si>
    <t>ブレスレットK18SS</t>
  </si>
  <si>
    <t>ブレスレットK18WWWQ</t>
  </si>
  <si>
    <t>ヘアーDZKW</t>
  </si>
  <si>
    <t>ヘアーDZLLM</t>
  </si>
  <si>
    <t>ヘアーFCCL</t>
  </si>
  <si>
    <t>ヘアーFCCLGGS</t>
  </si>
  <si>
    <t>ヘアーFCCM</t>
  </si>
  <si>
    <t>ヘアーFCCS</t>
  </si>
  <si>
    <t>リング18K</t>
  </si>
  <si>
    <t>リング18KLL</t>
  </si>
  <si>
    <t>リング18KMM</t>
  </si>
  <si>
    <t>リング18KSS</t>
  </si>
  <si>
    <t>リングDZLL</t>
  </si>
  <si>
    <t>リングDZMM</t>
  </si>
  <si>
    <t>リングDZSS</t>
  </si>
  <si>
    <t>人気順位</t>
    <rPh sb="0" eb="2">
      <t>ニンキ</t>
    </rPh>
    <rPh sb="2" eb="4">
      <t>ジュンイ</t>
    </rPh>
    <phoneticPr fontId="3"/>
  </si>
  <si>
    <t>3月の人気商品</t>
    <rPh sb="1" eb="2">
      <t>ガツ</t>
    </rPh>
    <rPh sb="3" eb="5">
      <t>ニンキ</t>
    </rPh>
    <rPh sb="5" eb="7">
      <t>ショウヒン</t>
    </rPh>
    <phoneticPr fontId="3"/>
  </si>
  <si>
    <t>売上個数</t>
    <rPh sb="0" eb="2">
      <t>ウリアゲ</t>
    </rPh>
    <rPh sb="2" eb="4">
      <t>コスウ</t>
    </rPh>
    <phoneticPr fontId="3"/>
  </si>
  <si>
    <t>売上合計</t>
    <rPh sb="0" eb="2">
      <t>ウリアゲ</t>
    </rPh>
    <rPh sb="2" eb="4">
      <t>ゴウケイ</t>
    </rPh>
    <phoneticPr fontId="3"/>
  </si>
  <si>
    <t>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</si>
</sst>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32" applyNumberFormat="0" applyFill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0" fontId="4" fillId="0" borderId="0" xfId="0" applyFont="1" applyBorder="1">
      <alignment vertical="center"/>
    </xf>
    <xf numFmtId="6" fontId="0" fillId="0" borderId="0" xfId="0" applyNumberFormat="1" applyBorder="1">
      <alignment vertical="center"/>
    </xf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56" fontId="0" fillId="0" borderId="0" xfId="0" applyNumberFormat="1" applyBorder="1">
      <alignment vertical="center"/>
    </xf>
    <xf numFmtId="6" fontId="0" fillId="0" borderId="0" xfId="1" applyFont="1" applyBorder="1">
      <alignment vertical="center"/>
    </xf>
    <xf numFmtId="14" fontId="4" fillId="0" borderId="0" xfId="0" applyNumberFormat="1" applyFont="1" applyBorder="1">
      <alignment vertical="center"/>
    </xf>
    <xf numFmtId="0" fontId="1" fillId="2" borderId="0" xfId="3" applyBorder="1" applyAlignment="1">
      <alignment horizontal="center" vertical="center"/>
    </xf>
    <xf numFmtId="14" fontId="1" fillId="2" borderId="0" xfId="3" applyNumberFormat="1" applyBorder="1" applyAlignment="1">
      <alignment horizontal="center" vertical="center"/>
    </xf>
    <xf numFmtId="0" fontId="2" fillId="0" borderId="0" xfId="2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>
      <alignment vertical="center"/>
    </xf>
    <xf numFmtId="0" fontId="1" fillId="2" borderId="18" xfId="3" applyBorder="1" applyAlignment="1">
      <alignment horizontal="center" vertical="center"/>
    </xf>
    <xf numFmtId="0" fontId="1" fillId="2" borderId="19" xfId="3" applyBorder="1" applyAlignment="1">
      <alignment horizontal="center" vertical="center"/>
    </xf>
    <xf numFmtId="0" fontId="1" fillId="3" borderId="20" xfId="3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3" borderId="2" xfId="0" applyFill="1" applyBorder="1" applyAlignment="1">
      <alignment horizontal="center" vertical="center"/>
    </xf>
    <xf numFmtId="56" fontId="0" fillId="3" borderId="2" xfId="0" applyNumberFormat="1" applyFill="1" applyBorder="1">
      <alignment vertical="center"/>
    </xf>
    <xf numFmtId="0" fontId="0" fillId="0" borderId="31" xfId="0" applyBorder="1">
      <alignment vertical="center"/>
    </xf>
    <xf numFmtId="38" fontId="0" fillId="0" borderId="0" xfId="4" applyFont="1">
      <alignment vertical="center"/>
    </xf>
    <xf numFmtId="0" fontId="2" fillId="0" borderId="1" xfId="2">
      <alignment vertical="center"/>
    </xf>
    <xf numFmtId="0" fontId="5" fillId="0" borderId="33" xfId="5" applyBorder="1">
      <alignment vertical="center"/>
    </xf>
    <xf numFmtId="0" fontId="5" fillId="0" borderId="34" xfId="5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Fill="1" applyBorder="1">
      <alignment vertical="center"/>
    </xf>
    <xf numFmtId="0" fontId="0" fillId="0" borderId="37" xfId="0" applyBorder="1">
      <alignment vertical="center"/>
    </xf>
  </cellXfs>
  <cellStyles count="6">
    <cellStyle name="40% - アクセント 5" xfId="3" builtinId="47"/>
    <cellStyle name="桁区切り" xfId="4" builtinId="6"/>
    <cellStyle name="見出し 1" xfId="2" builtinId="16"/>
    <cellStyle name="集計" xfId="5" builtinId="2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293"/>
  <sheetViews>
    <sheetView tabSelected="1" zoomScale="90" zoomScaleNormal="90" workbookViewId="0"/>
  </sheetViews>
  <sheetFormatPr defaultColWidth="14.375" defaultRowHeight="13.5" x14ac:dyDescent="0.15"/>
  <cols>
    <col min="1" max="1" width="8.25" style="1" bestFit="1" customWidth="1"/>
    <col min="2" max="2" width="7.875" style="1" bestFit="1" customWidth="1"/>
    <col min="3" max="3" width="14.25" style="3" bestFit="1" customWidth="1"/>
    <col min="4" max="4" width="19.5" style="1" bestFit="1" customWidth="1"/>
    <col min="5" max="6" width="5.25" style="1" bestFit="1" customWidth="1"/>
    <col min="7" max="7" width="11.625" style="2" bestFit="1" customWidth="1"/>
    <col min="8" max="8" width="5.25" style="1" bestFit="1" customWidth="1"/>
    <col min="9" max="9" width="11" style="1" bestFit="1" customWidth="1"/>
    <col min="10" max="10" width="9.5" style="1" bestFit="1" customWidth="1"/>
    <col min="11" max="11" width="11.75" style="1" bestFit="1" customWidth="1"/>
    <col min="12" max="12" width="20.25" style="1" bestFit="1" customWidth="1"/>
    <col min="13" max="13" width="6.5" style="1" bestFit="1" customWidth="1"/>
    <col min="14" max="14" width="5.25" style="1" bestFit="1" customWidth="1"/>
    <col min="15" max="15" width="9" style="1" bestFit="1" customWidth="1"/>
    <col min="16" max="16384" width="14.375" style="1"/>
  </cols>
  <sheetData>
    <row r="1" spans="1:15" x14ac:dyDescent="0.15">
      <c r="A1" s="10" t="s">
        <v>907</v>
      </c>
      <c r="B1" s="10" t="s">
        <v>906</v>
      </c>
      <c r="C1" s="10" t="s">
        <v>905</v>
      </c>
      <c r="D1" s="10" t="s">
        <v>904</v>
      </c>
      <c r="E1" s="10" t="s">
        <v>903</v>
      </c>
      <c r="F1" s="10" t="s">
        <v>902</v>
      </c>
      <c r="G1" s="11" t="s">
        <v>901</v>
      </c>
      <c r="H1" s="10" t="s">
        <v>900</v>
      </c>
      <c r="I1" s="10" t="s">
        <v>899</v>
      </c>
      <c r="J1" s="10" t="s">
        <v>898</v>
      </c>
      <c r="K1" s="10" t="s">
        <v>897</v>
      </c>
      <c r="L1" s="10" t="s">
        <v>896</v>
      </c>
      <c r="M1" s="10" t="s">
        <v>895</v>
      </c>
      <c r="N1" s="10" t="s">
        <v>894</v>
      </c>
      <c r="O1" s="10" t="s">
        <v>893</v>
      </c>
    </row>
    <row r="2" spans="1:15" x14ac:dyDescent="0.15">
      <c r="A2" s="7">
        <v>42430</v>
      </c>
      <c r="B2" s="1" t="s">
        <v>645</v>
      </c>
      <c r="C2" s="6" t="s">
        <v>237</v>
      </c>
      <c r="D2" s="6" t="s">
        <v>236</v>
      </c>
      <c r="E2" s="6" t="s">
        <v>228</v>
      </c>
      <c r="F2" s="3">
        <v>50</v>
      </c>
      <c r="G2" s="9">
        <v>23565</v>
      </c>
      <c r="H2" s="3" t="s">
        <v>4</v>
      </c>
      <c r="I2" s="3" t="s">
        <v>82</v>
      </c>
      <c r="J2" s="1" t="s">
        <v>247</v>
      </c>
      <c r="K2" s="8" t="s">
        <v>616</v>
      </c>
      <c r="L2" s="1" t="s">
        <v>615</v>
      </c>
      <c r="M2" s="1">
        <v>5500</v>
      </c>
      <c r="N2" s="1">
        <v>1</v>
      </c>
      <c r="O2" s="4">
        <f>M2*N2</f>
        <v>5500</v>
      </c>
    </row>
    <row r="3" spans="1:15" x14ac:dyDescent="0.15">
      <c r="A3" s="7">
        <v>42430</v>
      </c>
      <c r="B3" s="1" t="s">
        <v>644</v>
      </c>
      <c r="C3" s="6" t="s">
        <v>230</v>
      </c>
      <c r="D3" s="6" t="s">
        <v>229</v>
      </c>
      <c r="E3" s="6" t="s">
        <v>228</v>
      </c>
      <c r="F3" s="3">
        <v>35</v>
      </c>
      <c r="G3" s="9">
        <v>28788</v>
      </c>
      <c r="H3" s="3" t="s">
        <v>14</v>
      </c>
      <c r="I3" s="3" t="s">
        <v>26</v>
      </c>
      <c r="J3" s="1" t="s">
        <v>247</v>
      </c>
      <c r="K3" s="8" t="s">
        <v>616</v>
      </c>
      <c r="L3" s="1" t="s">
        <v>615</v>
      </c>
      <c r="M3" s="1">
        <v>5500</v>
      </c>
      <c r="N3" s="1">
        <v>1</v>
      </c>
      <c r="O3" s="4">
        <f t="shared" ref="O3:O66" si="0">M3*N3</f>
        <v>5500</v>
      </c>
    </row>
    <row r="4" spans="1:15" x14ac:dyDescent="0.15">
      <c r="A4" s="7">
        <v>42430</v>
      </c>
      <c r="B4" s="1" t="s">
        <v>614</v>
      </c>
      <c r="C4" s="6" t="s">
        <v>613</v>
      </c>
      <c r="D4" s="6" t="s">
        <v>612</v>
      </c>
      <c r="E4" s="6" t="s">
        <v>5</v>
      </c>
      <c r="F4" s="3">
        <v>25</v>
      </c>
      <c r="G4" s="9">
        <v>32496</v>
      </c>
      <c r="H4" s="3" t="s">
        <v>14</v>
      </c>
      <c r="I4" s="3" t="s">
        <v>39</v>
      </c>
      <c r="J4" s="1" t="s">
        <v>247</v>
      </c>
      <c r="K4" s="8" t="s">
        <v>581</v>
      </c>
      <c r="L4" s="1" t="s">
        <v>580</v>
      </c>
      <c r="M4" s="1">
        <v>7800</v>
      </c>
      <c r="N4" s="1">
        <v>1</v>
      </c>
      <c r="O4" s="4">
        <f t="shared" si="0"/>
        <v>7800</v>
      </c>
    </row>
    <row r="5" spans="1:15" x14ac:dyDescent="0.15">
      <c r="A5" s="7">
        <v>42430</v>
      </c>
      <c r="B5" s="1" t="s">
        <v>611</v>
      </c>
      <c r="C5" s="6" t="s">
        <v>610</v>
      </c>
      <c r="D5" s="6" t="s">
        <v>609</v>
      </c>
      <c r="E5" s="6" t="s">
        <v>5</v>
      </c>
      <c r="F5" s="3">
        <v>40</v>
      </c>
      <c r="G5" s="9">
        <v>26968</v>
      </c>
      <c r="H5" s="3" t="s">
        <v>4</v>
      </c>
      <c r="I5" s="3" t="s">
        <v>51</v>
      </c>
      <c r="J5" s="1" t="s">
        <v>247</v>
      </c>
      <c r="K5" s="8" t="s">
        <v>581</v>
      </c>
      <c r="L5" s="1" t="s">
        <v>580</v>
      </c>
      <c r="M5" s="1">
        <v>7800</v>
      </c>
      <c r="N5" s="1">
        <v>4</v>
      </c>
      <c r="O5" s="4">
        <f t="shared" si="0"/>
        <v>31200</v>
      </c>
    </row>
    <row r="6" spans="1:15" x14ac:dyDescent="0.15">
      <c r="A6" s="7">
        <v>42430</v>
      </c>
      <c r="B6" s="1" t="s">
        <v>579</v>
      </c>
      <c r="C6" s="6" t="s">
        <v>578</v>
      </c>
      <c r="D6" s="6" t="s">
        <v>577</v>
      </c>
      <c r="E6" s="6" t="s">
        <v>5</v>
      </c>
      <c r="F6" s="3">
        <v>50</v>
      </c>
      <c r="G6" s="9">
        <v>23506</v>
      </c>
      <c r="H6" s="3" t="s">
        <v>4</v>
      </c>
      <c r="I6" s="3" t="s">
        <v>69</v>
      </c>
      <c r="J6" s="1" t="s">
        <v>247</v>
      </c>
      <c r="K6" s="8" t="s">
        <v>546</v>
      </c>
      <c r="L6" s="1" t="s">
        <v>545</v>
      </c>
      <c r="M6" s="1">
        <v>5500</v>
      </c>
      <c r="N6" s="1">
        <v>1</v>
      </c>
      <c r="O6" s="4">
        <f t="shared" si="0"/>
        <v>5500</v>
      </c>
    </row>
    <row r="7" spans="1:15" x14ac:dyDescent="0.15">
      <c r="A7" s="7">
        <v>42430</v>
      </c>
      <c r="B7" s="1" t="s">
        <v>576</v>
      </c>
      <c r="C7" s="6" t="s">
        <v>575</v>
      </c>
      <c r="D7" s="6" t="s">
        <v>574</v>
      </c>
      <c r="E7" s="6" t="s">
        <v>5</v>
      </c>
      <c r="F7" s="3">
        <v>65</v>
      </c>
      <c r="G7" s="9">
        <v>18150</v>
      </c>
      <c r="H7" s="3" t="s">
        <v>4</v>
      </c>
      <c r="I7" s="3" t="s">
        <v>9</v>
      </c>
      <c r="J7" s="1" t="s">
        <v>247</v>
      </c>
      <c r="K7" s="8" t="s">
        <v>546</v>
      </c>
      <c r="L7" s="1" t="s">
        <v>545</v>
      </c>
      <c r="M7" s="1">
        <v>5500</v>
      </c>
      <c r="N7" s="1">
        <v>2</v>
      </c>
      <c r="O7" s="4">
        <f t="shared" si="0"/>
        <v>11000</v>
      </c>
    </row>
    <row r="8" spans="1:15" x14ac:dyDescent="0.15">
      <c r="A8" s="7">
        <v>42430</v>
      </c>
      <c r="B8" s="1" t="s">
        <v>544</v>
      </c>
      <c r="C8" s="6" t="s">
        <v>543</v>
      </c>
      <c r="D8" s="6" t="s">
        <v>542</v>
      </c>
      <c r="E8" s="6" t="s">
        <v>5</v>
      </c>
      <c r="F8" s="3">
        <v>25</v>
      </c>
      <c r="G8" s="9">
        <v>32660</v>
      </c>
      <c r="H8" s="3" t="s">
        <v>4</v>
      </c>
      <c r="I8" s="3" t="s">
        <v>26</v>
      </c>
      <c r="J8" s="1" t="s">
        <v>247</v>
      </c>
      <c r="K8" s="8" t="s">
        <v>511</v>
      </c>
      <c r="L8" s="1" t="s">
        <v>510</v>
      </c>
      <c r="M8" s="1">
        <v>5500</v>
      </c>
      <c r="N8" s="1">
        <v>3</v>
      </c>
      <c r="O8" s="4">
        <f t="shared" si="0"/>
        <v>16500</v>
      </c>
    </row>
    <row r="9" spans="1:15" x14ac:dyDescent="0.15">
      <c r="A9" s="7">
        <v>42430</v>
      </c>
      <c r="B9" s="1" t="s">
        <v>541</v>
      </c>
      <c r="C9" s="6" t="s">
        <v>540</v>
      </c>
      <c r="D9" s="6" t="s">
        <v>539</v>
      </c>
      <c r="E9" s="6" t="s">
        <v>5</v>
      </c>
      <c r="F9" s="3">
        <v>51</v>
      </c>
      <c r="G9" s="9">
        <v>23238</v>
      </c>
      <c r="H9" s="3" t="s">
        <v>4</v>
      </c>
      <c r="I9" s="3" t="s">
        <v>95</v>
      </c>
      <c r="J9" s="1" t="s">
        <v>247</v>
      </c>
      <c r="K9" s="8" t="s">
        <v>511</v>
      </c>
      <c r="L9" s="1" t="s">
        <v>510</v>
      </c>
      <c r="M9" s="1">
        <v>5500</v>
      </c>
      <c r="N9" s="1">
        <v>1</v>
      </c>
      <c r="O9" s="4">
        <f t="shared" si="0"/>
        <v>5500</v>
      </c>
    </row>
    <row r="10" spans="1:15" x14ac:dyDescent="0.15">
      <c r="A10" s="7">
        <v>42430</v>
      </c>
      <c r="B10" s="1" t="s">
        <v>509</v>
      </c>
      <c r="C10" s="6" t="s">
        <v>508</v>
      </c>
      <c r="D10" s="6" t="s">
        <v>507</v>
      </c>
      <c r="E10" s="6" t="s">
        <v>5</v>
      </c>
      <c r="F10" s="3">
        <v>38</v>
      </c>
      <c r="G10" s="9">
        <v>27701</v>
      </c>
      <c r="H10" s="3" t="s">
        <v>14</v>
      </c>
      <c r="I10" s="3" t="s">
        <v>51</v>
      </c>
      <c r="J10" s="1" t="s">
        <v>247</v>
      </c>
      <c r="K10" s="8" t="s">
        <v>476</v>
      </c>
      <c r="L10" s="1" t="s">
        <v>475</v>
      </c>
      <c r="M10" s="1">
        <v>4600</v>
      </c>
      <c r="N10" s="1">
        <v>1</v>
      </c>
      <c r="O10" s="4">
        <f t="shared" si="0"/>
        <v>4600</v>
      </c>
    </row>
    <row r="11" spans="1:15" x14ac:dyDescent="0.15">
      <c r="A11" s="7">
        <v>42430</v>
      </c>
      <c r="B11" s="1" t="s">
        <v>506</v>
      </c>
      <c r="C11" s="6" t="s">
        <v>505</v>
      </c>
      <c r="D11" s="6" t="s">
        <v>504</v>
      </c>
      <c r="E11" s="6" t="s">
        <v>5</v>
      </c>
      <c r="F11" s="3">
        <v>68</v>
      </c>
      <c r="G11" s="9">
        <v>16736</v>
      </c>
      <c r="H11" s="3" t="s">
        <v>4</v>
      </c>
      <c r="I11" s="3" t="s">
        <v>26</v>
      </c>
      <c r="J11" s="1" t="s">
        <v>247</v>
      </c>
      <c r="K11" s="8" t="s">
        <v>476</v>
      </c>
      <c r="L11" s="1" t="s">
        <v>475</v>
      </c>
      <c r="M11" s="1">
        <v>4600</v>
      </c>
      <c r="N11" s="1">
        <v>1</v>
      </c>
      <c r="O11" s="4">
        <f t="shared" si="0"/>
        <v>4600</v>
      </c>
    </row>
    <row r="12" spans="1:15" x14ac:dyDescent="0.15">
      <c r="A12" s="7">
        <v>42430</v>
      </c>
      <c r="B12" s="1" t="s">
        <v>202</v>
      </c>
      <c r="C12" s="6" t="s">
        <v>201</v>
      </c>
      <c r="D12" s="6" t="s">
        <v>200</v>
      </c>
      <c r="E12" s="6" t="s">
        <v>5</v>
      </c>
      <c r="F12" s="6">
        <v>58</v>
      </c>
      <c r="G12" s="5">
        <v>21210</v>
      </c>
      <c r="H12" s="3" t="s">
        <v>4</v>
      </c>
      <c r="I12" s="3" t="s">
        <v>39</v>
      </c>
      <c r="J12" s="1" t="s">
        <v>2</v>
      </c>
      <c r="K12" s="8" t="s">
        <v>193</v>
      </c>
      <c r="L12" s="1" t="s">
        <v>192</v>
      </c>
      <c r="M12" s="1">
        <v>7600</v>
      </c>
      <c r="N12" s="1">
        <v>1</v>
      </c>
      <c r="O12" s="4">
        <f t="shared" si="0"/>
        <v>7600</v>
      </c>
    </row>
    <row r="13" spans="1:15" x14ac:dyDescent="0.15">
      <c r="A13" s="7">
        <v>42430</v>
      </c>
      <c r="B13" s="1" t="s">
        <v>199</v>
      </c>
      <c r="C13" s="6" t="s">
        <v>198</v>
      </c>
      <c r="D13" s="6" t="s">
        <v>197</v>
      </c>
      <c r="E13" s="6" t="s">
        <v>5</v>
      </c>
      <c r="F13" s="6">
        <v>36</v>
      </c>
      <c r="G13" s="5">
        <v>29144</v>
      </c>
      <c r="H13" s="3" t="s">
        <v>4</v>
      </c>
      <c r="I13" s="3" t="s">
        <v>3</v>
      </c>
      <c r="J13" s="1" t="s">
        <v>2</v>
      </c>
      <c r="K13" s="1" t="s">
        <v>193</v>
      </c>
      <c r="L13" s="1" t="s">
        <v>192</v>
      </c>
      <c r="M13" s="1">
        <v>7600</v>
      </c>
      <c r="N13" s="1">
        <v>1</v>
      </c>
      <c r="O13" s="4">
        <f t="shared" si="0"/>
        <v>7600</v>
      </c>
    </row>
    <row r="14" spans="1:15" x14ac:dyDescent="0.15">
      <c r="A14" s="7">
        <v>42430</v>
      </c>
      <c r="B14" s="1" t="s">
        <v>191</v>
      </c>
      <c r="C14" s="6" t="s">
        <v>190</v>
      </c>
      <c r="D14" s="6" t="s">
        <v>189</v>
      </c>
      <c r="E14" s="6" t="s">
        <v>5</v>
      </c>
      <c r="F14" s="6">
        <v>45</v>
      </c>
      <c r="G14" s="5">
        <v>25954</v>
      </c>
      <c r="H14" s="3" t="s">
        <v>4</v>
      </c>
      <c r="I14" s="3" t="s">
        <v>26</v>
      </c>
      <c r="J14" s="1" t="s">
        <v>2</v>
      </c>
      <c r="K14" s="8" t="s">
        <v>176</v>
      </c>
      <c r="L14" s="1" t="s">
        <v>175</v>
      </c>
      <c r="M14" s="1">
        <v>9400</v>
      </c>
      <c r="N14" s="1">
        <v>1</v>
      </c>
      <c r="O14" s="4">
        <f t="shared" si="0"/>
        <v>9400</v>
      </c>
    </row>
    <row r="15" spans="1:15" x14ac:dyDescent="0.15">
      <c r="A15" s="7">
        <v>42430</v>
      </c>
      <c r="B15" s="1" t="s">
        <v>188</v>
      </c>
      <c r="C15" s="6" t="s">
        <v>187</v>
      </c>
      <c r="D15" s="6" t="s">
        <v>186</v>
      </c>
      <c r="E15" s="6" t="s">
        <v>5</v>
      </c>
      <c r="F15" s="6">
        <v>50</v>
      </c>
      <c r="G15" s="5">
        <v>24086</v>
      </c>
      <c r="H15" s="3" t="s">
        <v>4</v>
      </c>
      <c r="I15" s="3" t="s">
        <v>47</v>
      </c>
      <c r="J15" s="1" t="s">
        <v>2</v>
      </c>
      <c r="K15" s="1" t="s">
        <v>176</v>
      </c>
      <c r="L15" s="1" t="s">
        <v>175</v>
      </c>
      <c r="M15" s="1">
        <v>9400</v>
      </c>
      <c r="N15" s="1">
        <v>1</v>
      </c>
      <c r="O15" s="4">
        <f t="shared" si="0"/>
        <v>9400</v>
      </c>
    </row>
    <row r="16" spans="1:15" x14ac:dyDescent="0.15">
      <c r="A16" s="7">
        <v>42430</v>
      </c>
      <c r="B16" s="1" t="s">
        <v>185</v>
      </c>
      <c r="C16" s="6" t="s">
        <v>184</v>
      </c>
      <c r="D16" s="6" t="s">
        <v>183</v>
      </c>
      <c r="E16" s="6" t="s">
        <v>5</v>
      </c>
      <c r="F16" s="6">
        <v>76</v>
      </c>
      <c r="G16" s="5">
        <v>14585</v>
      </c>
      <c r="H16" s="3" t="s">
        <v>4</v>
      </c>
      <c r="I16" s="3" t="s">
        <v>43</v>
      </c>
      <c r="J16" s="1" t="s">
        <v>2</v>
      </c>
      <c r="K16" s="1" t="s">
        <v>176</v>
      </c>
      <c r="L16" s="1" t="s">
        <v>175</v>
      </c>
      <c r="M16" s="1">
        <v>9400</v>
      </c>
      <c r="N16" s="1">
        <v>1</v>
      </c>
      <c r="O16" s="4">
        <f t="shared" si="0"/>
        <v>9400</v>
      </c>
    </row>
    <row r="17" spans="1:15" x14ac:dyDescent="0.15">
      <c r="A17" s="7">
        <v>42430</v>
      </c>
      <c r="B17" s="1" t="s">
        <v>174</v>
      </c>
      <c r="C17" s="6" t="s">
        <v>173</v>
      </c>
      <c r="D17" s="6" t="s">
        <v>172</v>
      </c>
      <c r="E17" s="6" t="s">
        <v>5</v>
      </c>
      <c r="F17" s="6">
        <v>26</v>
      </c>
      <c r="G17" s="5">
        <v>32696</v>
      </c>
      <c r="H17" s="3" t="s">
        <v>4</v>
      </c>
      <c r="I17" s="3" t="s">
        <v>39</v>
      </c>
      <c r="J17" s="1" t="s">
        <v>2</v>
      </c>
      <c r="K17" s="8" t="s">
        <v>153</v>
      </c>
      <c r="L17" s="1" t="s">
        <v>152</v>
      </c>
      <c r="M17" s="1">
        <v>6200</v>
      </c>
      <c r="N17" s="1">
        <v>2</v>
      </c>
      <c r="O17" s="4">
        <f t="shared" si="0"/>
        <v>12400</v>
      </c>
    </row>
    <row r="18" spans="1:15" x14ac:dyDescent="0.15">
      <c r="A18" s="7">
        <v>42430</v>
      </c>
      <c r="B18" s="1" t="s">
        <v>171</v>
      </c>
      <c r="C18" s="6" t="s">
        <v>170</v>
      </c>
      <c r="D18" s="6" t="s">
        <v>169</v>
      </c>
      <c r="E18" s="6" t="s">
        <v>5</v>
      </c>
      <c r="F18" s="6">
        <v>77</v>
      </c>
      <c r="G18" s="5">
        <v>14278</v>
      </c>
      <c r="H18" s="3" t="s">
        <v>4</v>
      </c>
      <c r="I18" s="3" t="s">
        <v>43</v>
      </c>
      <c r="J18" s="1" t="s">
        <v>2</v>
      </c>
      <c r="K18" s="1" t="s">
        <v>153</v>
      </c>
      <c r="L18" s="1" t="s">
        <v>152</v>
      </c>
      <c r="M18" s="1">
        <v>6200</v>
      </c>
      <c r="N18" s="1">
        <v>2</v>
      </c>
      <c r="O18" s="4">
        <f t="shared" si="0"/>
        <v>12400</v>
      </c>
    </row>
    <row r="19" spans="1:15" x14ac:dyDescent="0.15">
      <c r="A19" s="7">
        <v>42430</v>
      </c>
      <c r="B19" s="1" t="s">
        <v>127</v>
      </c>
      <c r="C19" s="6" t="s">
        <v>126</v>
      </c>
      <c r="D19" s="6" t="s">
        <v>125</v>
      </c>
      <c r="E19" s="6" t="s">
        <v>5</v>
      </c>
      <c r="F19" s="6">
        <v>36</v>
      </c>
      <c r="G19" s="5">
        <v>29008</v>
      </c>
      <c r="H19" s="3" t="s">
        <v>4</v>
      </c>
      <c r="I19" s="3" t="s">
        <v>69</v>
      </c>
      <c r="J19" s="1" t="s">
        <v>2</v>
      </c>
      <c r="K19" s="8" t="s">
        <v>100</v>
      </c>
      <c r="L19" s="1" t="s">
        <v>99</v>
      </c>
      <c r="M19" s="1">
        <v>8400</v>
      </c>
      <c r="N19" s="1">
        <v>1</v>
      </c>
      <c r="O19" s="4">
        <f t="shared" si="0"/>
        <v>8400</v>
      </c>
    </row>
    <row r="20" spans="1:15" x14ac:dyDescent="0.15">
      <c r="A20" s="7">
        <v>42430</v>
      </c>
      <c r="B20" s="1" t="s">
        <v>124</v>
      </c>
      <c r="C20" s="6" t="s">
        <v>123</v>
      </c>
      <c r="D20" s="6" t="s">
        <v>122</v>
      </c>
      <c r="E20" s="6" t="s">
        <v>5</v>
      </c>
      <c r="F20" s="6">
        <v>39</v>
      </c>
      <c r="G20" s="5">
        <v>27966</v>
      </c>
      <c r="H20" s="3" t="s">
        <v>4</v>
      </c>
      <c r="I20" s="3" t="s">
        <v>9</v>
      </c>
      <c r="J20" s="1" t="s">
        <v>2</v>
      </c>
      <c r="K20" s="1" t="s">
        <v>100</v>
      </c>
      <c r="L20" s="1" t="s">
        <v>99</v>
      </c>
      <c r="M20" s="1">
        <v>8400</v>
      </c>
      <c r="N20" s="1">
        <v>1</v>
      </c>
      <c r="O20" s="4">
        <f t="shared" si="0"/>
        <v>8400</v>
      </c>
    </row>
    <row r="21" spans="1:15" x14ac:dyDescent="0.15">
      <c r="A21" s="7">
        <v>42430</v>
      </c>
      <c r="B21" s="1" t="s">
        <v>23</v>
      </c>
      <c r="C21" s="6" t="s">
        <v>22</v>
      </c>
      <c r="D21" s="6" t="s">
        <v>21</v>
      </c>
      <c r="E21" s="6" t="s">
        <v>5</v>
      </c>
      <c r="F21" s="6">
        <v>50</v>
      </c>
      <c r="G21" s="5">
        <v>23948</v>
      </c>
      <c r="H21" s="3" t="s">
        <v>14</v>
      </c>
      <c r="I21" s="3" t="s">
        <v>3</v>
      </c>
      <c r="J21" s="1" t="s">
        <v>2</v>
      </c>
      <c r="K21" s="1" t="s">
        <v>1</v>
      </c>
      <c r="L21" s="1" t="s">
        <v>0</v>
      </c>
      <c r="M21" s="1">
        <v>9850</v>
      </c>
      <c r="N21" s="1">
        <v>1</v>
      </c>
      <c r="O21" s="4">
        <f t="shared" si="0"/>
        <v>9850</v>
      </c>
    </row>
    <row r="22" spans="1:15" x14ac:dyDescent="0.15">
      <c r="A22" s="7">
        <v>42431</v>
      </c>
      <c r="B22" s="1" t="s">
        <v>785</v>
      </c>
      <c r="C22" s="6" t="s">
        <v>784</v>
      </c>
      <c r="D22" s="6" t="s">
        <v>783</v>
      </c>
      <c r="E22" s="6" t="s">
        <v>5</v>
      </c>
      <c r="F22" s="3">
        <v>72</v>
      </c>
      <c r="G22" s="9">
        <v>15485</v>
      </c>
      <c r="H22" s="3" t="s">
        <v>4</v>
      </c>
      <c r="I22" s="3" t="s">
        <v>43</v>
      </c>
      <c r="J22" s="1" t="s">
        <v>247</v>
      </c>
      <c r="K22" s="8" t="s">
        <v>752</v>
      </c>
      <c r="L22" s="1" t="s">
        <v>751</v>
      </c>
      <c r="M22" s="1">
        <v>24800</v>
      </c>
      <c r="N22" s="1">
        <v>1</v>
      </c>
      <c r="O22" s="4">
        <f t="shared" si="0"/>
        <v>24800</v>
      </c>
    </row>
    <row r="23" spans="1:15" x14ac:dyDescent="0.15">
      <c r="A23" s="7">
        <v>42431</v>
      </c>
      <c r="B23" s="1" t="s">
        <v>750</v>
      </c>
      <c r="C23" s="6" t="s">
        <v>749</v>
      </c>
      <c r="D23" s="6" t="s">
        <v>748</v>
      </c>
      <c r="E23" s="6" t="s">
        <v>5</v>
      </c>
      <c r="F23" s="3">
        <v>31</v>
      </c>
      <c r="G23" s="9">
        <v>30452</v>
      </c>
      <c r="H23" s="3" t="s">
        <v>4</v>
      </c>
      <c r="I23" s="3" t="s">
        <v>47</v>
      </c>
      <c r="J23" s="1" t="s">
        <v>247</v>
      </c>
      <c r="K23" s="8" t="s">
        <v>717</v>
      </c>
      <c r="L23" s="1" t="s">
        <v>716</v>
      </c>
      <c r="M23" s="1">
        <v>24800</v>
      </c>
      <c r="N23" s="1">
        <v>1</v>
      </c>
      <c r="O23" s="4">
        <f t="shared" si="0"/>
        <v>24800</v>
      </c>
    </row>
    <row r="24" spans="1:15" x14ac:dyDescent="0.15">
      <c r="A24" s="7">
        <v>42431</v>
      </c>
      <c r="B24" s="1" t="s">
        <v>715</v>
      </c>
      <c r="C24" s="6" t="s">
        <v>714</v>
      </c>
      <c r="D24" s="6" t="s">
        <v>713</v>
      </c>
      <c r="E24" s="6" t="s">
        <v>5</v>
      </c>
      <c r="F24" s="3">
        <v>43</v>
      </c>
      <c r="G24" s="9">
        <v>25952</v>
      </c>
      <c r="H24" s="3" t="s">
        <v>14</v>
      </c>
      <c r="I24" s="3" t="s">
        <v>3</v>
      </c>
      <c r="J24" s="1" t="s">
        <v>247</v>
      </c>
      <c r="K24" s="8" t="s">
        <v>682</v>
      </c>
      <c r="L24" s="1" t="s">
        <v>681</v>
      </c>
      <c r="M24" s="1">
        <v>19500</v>
      </c>
      <c r="N24" s="1">
        <v>2</v>
      </c>
      <c r="O24" s="4">
        <f t="shared" si="0"/>
        <v>39000</v>
      </c>
    </row>
    <row r="25" spans="1:15" x14ac:dyDescent="0.15">
      <c r="A25" s="7">
        <v>42431</v>
      </c>
      <c r="B25" s="1" t="s">
        <v>680</v>
      </c>
      <c r="C25" s="6" t="s">
        <v>679</v>
      </c>
      <c r="D25" s="6" t="s">
        <v>678</v>
      </c>
      <c r="E25" s="6" t="s">
        <v>5</v>
      </c>
      <c r="F25" s="3">
        <v>59</v>
      </c>
      <c r="G25" s="9">
        <v>20223</v>
      </c>
      <c r="H25" s="3" t="s">
        <v>4</v>
      </c>
      <c r="I25" s="3" t="s">
        <v>13</v>
      </c>
      <c r="J25" s="1" t="s">
        <v>247</v>
      </c>
      <c r="K25" s="8" t="s">
        <v>647</v>
      </c>
      <c r="L25" s="1" t="s">
        <v>646</v>
      </c>
      <c r="M25" s="1">
        <v>2800</v>
      </c>
      <c r="N25" s="1">
        <v>2</v>
      </c>
      <c r="O25" s="4">
        <f t="shared" si="0"/>
        <v>5600</v>
      </c>
    </row>
    <row r="26" spans="1:15" x14ac:dyDescent="0.15">
      <c r="A26" s="7">
        <v>42431</v>
      </c>
      <c r="B26" s="1" t="s">
        <v>643</v>
      </c>
      <c r="C26" s="6" t="s">
        <v>642</v>
      </c>
      <c r="D26" s="6" t="s">
        <v>641</v>
      </c>
      <c r="E26" s="6" t="s">
        <v>5</v>
      </c>
      <c r="F26" s="3">
        <v>62</v>
      </c>
      <c r="G26" s="9">
        <v>19010</v>
      </c>
      <c r="H26" s="3" t="s">
        <v>4</v>
      </c>
      <c r="I26" s="3" t="s">
        <v>26</v>
      </c>
      <c r="J26" s="1" t="s">
        <v>247</v>
      </c>
      <c r="K26" s="8" t="s">
        <v>616</v>
      </c>
      <c r="L26" s="1" t="s">
        <v>615</v>
      </c>
      <c r="M26" s="1">
        <v>5500</v>
      </c>
      <c r="N26" s="1">
        <v>2</v>
      </c>
      <c r="O26" s="4">
        <f t="shared" si="0"/>
        <v>11000</v>
      </c>
    </row>
    <row r="27" spans="1:15" x14ac:dyDescent="0.15">
      <c r="A27" s="7">
        <v>42431</v>
      </c>
      <c r="B27" s="1" t="s">
        <v>640</v>
      </c>
      <c r="C27" s="6" t="s">
        <v>639</v>
      </c>
      <c r="D27" s="6" t="s">
        <v>638</v>
      </c>
      <c r="E27" s="6" t="s">
        <v>5</v>
      </c>
      <c r="F27" s="3">
        <v>38</v>
      </c>
      <c r="G27" s="9">
        <v>27909</v>
      </c>
      <c r="H27" s="3" t="s">
        <v>4</v>
      </c>
      <c r="I27" s="3" t="s">
        <v>39</v>
      </c>
      <c r="J27" s="1" t="s">
        <v>247</v>
      </c>
      <c r="K27" s="8" t="s">
        <v>616</v>
      </c>
      <c r="L27" s="1" t="s">
        <v>615</v>
      </c>
      <c r="M27" s="1">
        <v>5500</v>
      </c>
      <c r="N27" s="1">
        <v>4</v>
      </c>
      <c r="O27" s="4">
        <f t="shared" si="0"/>
        <v>22000</v>
      </c>
    </row>
    <row r="28" spans="1:15" x14ac:dyDescent="0.15">
      <c r="A28" s="7">
        <v>42431</v>
      </c>
      <c r="B28" s="1" t="s">
        <v>637</v>
      </c>
      <c r="C28" s="6" t="s">
        <v>636</v>
      </c>
      <c r="D28" s="6" t="s">
        <v>635</v>
      </c>
      <c r="E28" s="6" t="s">
        <v>5</v>
      </c>
      <c r="F28" s="3">
        <v>55</v>
      </c>
      <c r="G28" s="9">
        <v>21753</v>
      </c>
      <c r="H28" s="3" t="s">
        <v>4</v>
      </c>
      <c r="I28" s="3" t="s">
        <v>26</v>
      </c>
      <c r="J28" s="1" t="s">
        <v>247</v>
      </c>
      <c r="K28" s="8" t="s">
        <v>616</v>
      </c>
      <c r="L28" s="1" t="s">
        <v>615</v>
      </c>
      <c r="M28" s="1">
        <v>5500</v>
      </c>
      <c r="N28" s="1">
        <v>1</v>
      </c>
      <c r="O28" s="4">
        <f t="shared" si="0"/>
        <v>5500</v>
      </c>
    </row>
    <row r="29" spans="1:15" x14ac:dyDescent="0.15">
      <c r="A29" s="7">
        <v>42431</v>
      </c>
      <c r="B29" s="1" t="s">
        <v>608</v>
      </c>
      <c r="C29" s="6" t="s">
        <v>607</v>
      </c>
      <c r="D29" s="6" t="s">
        <v>606</v>
      </c>
      <c r="E29" s="6" t="s">
        <v>5</v>
      </c>
      <c r="F29" s="3">
        <v>68</v>
      </c>
      <c r="G29" s="9">
        <v>16874</v>
      </c>
      <c r="H29" s="3" t="s">
        <v>4</v>
      </c>
      <c r="I29" s="3" t="s">
        <v>51</v>
      </c>
      <c r="J29" s="1" t="s">
        <v>247</v>
      </c>
      <c r="K29" s="8" t="s">
        <v>581</v>
      </c>
      <c r="L29" s="1" t="s">
        <v>580</v>
      </c>
      <c r="M29" s="1">
        <v>7800</v>
      </c>
      <c r="N29" s="1">
        <v>2</v>
      </c>
      <c r="O29" s="4">
        <f t="shared" si="0"/>
        <v>15600</v>
      </c>
    </row>
    <row r="30" spans="1:15" x14ac:dyDescent="0.15">
      <c r="A30" s="7">
        <v>42431</v>
      </c>
      <c r="B30" s="1" t="s">
        <v>605</v>
      </c>
      <c r="C30" s="6" t="s">
        <v>604</v>
      </c>
      <c r="D30" s="6" t="s">
        <v>603</v>
      </c>
      <c r="E30" s="6" t="s">
        <v>5</v>
      </c>
      <c r="F30" s="3">
        <v>71</v>
      </c>
      <c r="G30" s="9">
        <v>15795</v>
      </c>
      <c r="H30" s="3" t="s">
        <v>4</v>
      </c>
      <c r="I30" s="3" t="s">
        <v>43</v>
      </c>
      <c r="J30" s="1" t="s">
        <v>247</v>
      </c>
      <c r="K30" s="8" t="s">
        <v>581</v>
      </c>
      <c r="L30" s="1" t="s">
        <v>580</v>
      </c>
      <c r="M30" s="1">
        <v>7800</v>
      </c>
      <c r="N30" s="1">
        <v>1</v>
      </c>
      <c r="O30" s="4">
        <f t="shared" si="0"/>
        <v>7800</v>
      </c>
    </row>
    <row r="31" spans="1:15" x14ac:dyDescent="0.15">
      <c r="A31" s="7">
        <v>42431</v>
      </c>
      <c r="B31" s="1" t="s">
        <v>573</v>
      </c>
      <c r="C31" s="6" t="s">
        <v>572</v>
      </c>
      <c r="D31" s="6" t="s">
        <v>571</v>
      </c>
      <c r="E31" s="6" t="s">
        <v>5</v>
      </c>
      <c r="F31" s="3">
        <v>70</v>
      </c>
      <c r="G31" s="9">
        <v>16121</v>
      </c>
      <c r="H31" s="3" t="s">
        <v>4</v>
      </c>
      <c r="I31" s="3" t="s">
        <v>69</v>
      </c>
      <c r="J31" s="1" t="s">
        <v>247</v>
      </c>
      <c r="K31" s="8" t="s">
        <v>546</v>
      </c>
      <c r="L31" s="1" t="s">
        <v>545</v>
      </c>
      <c r="M31" s="1">
        <v>5500</v>
      </c>
      <c r="N31" s="1">
        <v>1</v>
      </c>
      <c r="O31" s="4">
        <f t="shared" si="0"/>
        <v>5500</v>
      </c>
    </row>
    <row r="32" spans="1:15" x14ac:dyDescent="0.15">
      <c r="A32" s="7">
        <v>42431</v>
      </c>
      <c r="B32" s="1" t="s">
        <v>570</v>
      </c>
      <c r="C32" s="6" t="s">
        <v>569</v>
      </c>
      <c r="D32" s="6" t="s">
        <v>568</v>
      </c>
      <c r="E32" s="6" t="s">
        <v>5</v>
      </c>
      <c r="F32" s="3">
        <v>45</v>
      </c>
      <c r="G32" s="9">
        <v>25145</v>
      </c>
      <c r="H32" s="3" t="s">
        <v>4</v>
      </c>
      <c r="I32" s="3" t="s">
        <v>43</v>
      </c>
      <c r="J32" s="1" t="s">
        <v>247</v>
      </c>
      <c r="K32" s="8" t="s">
        <v>546</v>
      </c>
      <c r="L32" s="1" t="s">
        <v>545</v>
      </c>
      <c r="M32" s="1">
        <v>5500</v>
      </c>
      <c r="N32" s="1">
        <v>1</v>
      </c>
      <c r="O32" s="4">
        <f t="shared" si="0"/>
        <v>5500</v>
      </c>
    </row>
    <row r="33" spans="1:15" x14ac:dyDescent="0.15">
      <c r="A33" s="7">
        <v>42431</v>
      </c>
      <c r="B33" s="1" t="s">
        <v>538</v>
      </c>
      <c r="C33" s="6" t="s">
        <v>537</v>
      </c>
      <c r="D33" s="6" t="s">
        <v>536</v>
      </c>
      <c r="E33" s="6" t="s">
        <v>5</v>
      </c>
      <c r="F33" s="3">
        <v>34</v>
      </c>
      <c r="G33" s="9">
        <v>29202</v>
      </c>
      <c r="H33" s="3" t="s">
        <v>4</v>
      </c>
      <c r="I33" s="3" t="s">
        <v>39</v>
      </c>
      <c r="J33" s="1" t="s">
        <v>247</v>
      </c>
      <c r="K33" s="8" t="s">
        <v>511</v>
      </c>
      <c r="L33" s="1" t="s">
        <v>510</v>
      </c>
      <c r="M33" s="1">
        <v>5500</v>
      </c>
      <c r="N33" s="1">
        <v>2</v>
      </c>
      <c r="O33" s="4">
        <f t="shared" si="0"/>
        <v>11000</v>
      </c>
    </row>
    <row r="34" spans="1:15" x14ac:dyDescent="0.15">
      <c r="A34" s="7">
        <v>42431</v>
      </c>
      <c r="B34" s="1" t="s">
        <v>535</v>
      </c>
      <c r="C34" s="6" t="s">
        <v>534</v>
      </c>
      <c r="D34" s="6" t="s">
        <v>533</v>
      </c>
      <c r="E34" s="6" t="s">
        <v>5</v>
      </c>
      <c r="F34" s="3">
        <v>64</v>
      </c>
      <c r="G34" s="9">
        <v>18513</v>
      </c>
      <c r="H34" s="3" t="s">
        <v>4</v>
      </c>
      <c r="I34" s="3" t="s">
        <v>47</v>
      </c>
      <c r="J34" s="1" t="s">
        <v>247</v>
      </c>
      <c r="K34" s="8" t="s">
        <v>511</v>
      </c>
      <c r="L34" s="1" t="s">
        <v>510</v>
      </c>
      <c r="M34" s="1">
        <v>5500</v>
      </c>
      <c r="N34" s="1">
        <v>2</v>
      </c>
      <c r="O34" s="4">
        <f t="shared" si="0"/>
        <v>11000</v>
      </c>
    </row>
    <row r="35" spans="1:15" x14ac:dyDescent="0.15">
      <c r="A35" s="7">
        <v>42431</v>
      </c>
      <c r="B35" s="1" t="s">
        <v>503</v>
      </c>
      <c r="C35" s="6" t="s">
        <v>502</v>
      </c>
      <c r="D35" s="6" t="s">
        <v>501</v>
      </c>
      <c r="E35" s="6" t="s">
        <v>5</v>
      </c>
      <c r="F35" s="3">
        <v>32</v>
      </c>
      <c r="G35" s="9">
        <v>30008</v>
      </c>
      <c r="H35" s="3" t="s">
        <v>4</v>
      </c>
      <c r="I35" s="3" t="s">
        <v>9</v>
      </c>
      <c r="J35" s="1" t="s">
        <v>247</v>
      </c>
      <c r="K35" s="8" t="s">
        <v>476</v>
      </c>
      <c r="L35" s="1" t="s">
        <v>475</v>
      </c>
      <c r="M35" s="1">
        <v>4600</v>
      </c>
      <c r="N35" s="1">
        <v>4</v>
      </c>
      <c r="O35" s="4">
        <f t="shared" si="0"/>
        <v>18400</v>
      </c>
    </row>
    <row r="36" spans="1:15" x14ac:dyDescent="0.15">
      <c r="A36" s="7">
        <v>42431</v>
      </c>
      <c r="B36" s="1" t="s">
        <v>500</v>
      </c>
      <c r="C36" s="6" t="s">
        <v>499</v>
      </c>
      <c r="D36" s="6" t="s">
        <v>498</v>
      </c>
      <c r="E36" s="6" t="s">
        <v>5</v>
      </c>
      <c r="F36" s="3">
        <v>38</v>
      </c>
      <c r="G36" s="9">
        <v>27992</v>
      </c>
      <c r="H36" s="3" t="s">
        <v>4</v>
      </c>
      <c r="I36" s="3" t="s">
        <v>13</v>
      </c>
      <c r="J36" s="1" t="s">
        <v>247</v>
      </c>
      <c r="K36" s="8" t="s">
        <v>476</v>
      </c>
      <c r="L36" s="1" t="s">
        <v>475</v>
      </c>
      <c r="M36" s="1">
        <v>4600</v>
      </c>
      <c r="N36" s="1">
        <v>2</v>
      </c>
      <c r="O36" s="4">
        <f t="shared" si="0"/>
        <v>9200</v>
      </c>
    </row>
    <row r="37" spans="1:15" x14ac:dyDescent="0.15">
      <c r="A37" s="7">
        <v>42431</v>
      </c>
      <c r="B37" s="1" t="s">
        <v>168</v>
      </c>
      <c r="C37" s="6" t="s">
        <v>167</v>
      </c>
      <c r="D37" s="6" t="s">
        <v>166</v>
      </c>
      <c r="E37" s="6" t="s">
        <v>5</v>
      </c>
      <c r="F37" s="6">
        <v>75</v>
      </c>
      <c r="G37" s="5">
        <v>14852</v>
      </c>
      <c r="H37" s="3" t="s">
        <v>4</v>
      </c>
      <c r="I37" s="3" t="s">
        <v>13</v>
      </c>
      <c r="J37" s="1" t="s">
        <v>2</v>
      </c>
      <c r="K37" s="1" t="s">
        <v>153</v>
      </c>
      <c r="L37" s="1" t="s">
        <v>152</v>
      </c>
      <c r="M37" s="1">
        <v>6200</v>
      </c>
      <c r="N37" s="1">
        <v>1</v>
      </c>
      <c r="O37" s="4">
        <f t="shared" si="0"/>
        <v>6200</v>
      </c>
    </row>
    <row r="38" spans="1:15" x14ac:dyDescent="0.15">
      <c r="A38" s="7">
        <v>42431</v>
      </c>
      <c r="B38" s="1" t="s">
        <v>121</v>
      </c>
      <c r="C38" s="6" t="s">
        <v>120</v>
      </c>
      <c r="D38" s="6" t="s">
        <v>119</v>
      </c>
      <c r="E38" s="6" t="s">
        <v>5</v>
      </c>
      <c r="F38" s="6">
        <v>73</v>
      </c>
      <c r="G38" s="5">
        <v>15712</v>
      </c>
      <c r="H38" s="3" t="s">
        <v>14</v>
      </c>
      <c r="I38" s="3" t="s">
        <v>43</v>
      </c>
      <c r="J38" s="1" t="s">
        <v>2</v>
      </c>
      <c r="K38" s="1" t="s">
        <v>100</v>
      </c>
      <c r="L38" s="1" t="s">
        <v>99</v>
      </c>
      <c r="M38" s="1">
        <v>8400</v>
      </c>
      <c r="N38" s="1">
        <v>2</v>
      </c>
      <c r="O38" s="4">
        <f t="shared" si="0"/>
        <v>16800</v>
      </c>
    </row>
    <row r="39" spans="1:15" x14ac:dyDescent="0.15">
      <c r="A39" s="7">
        <v>42431</v>
      </c>
      <c r="B39" s="1" t="s">
        <v>20</v>
      </c>
      <c r="C39" s="6" t="s">
        <v>19</v>
      </c>
      <c r="D39" s="6" t="s">
        <v>18</v>
      </c>
      <c r="E39" s="6" t="s">
        <v>5</v>
      </c>
      <c r="F39" s="6">
        <v>64</v>
      </c>
      <c r="G39" s="5">
        <v>18742</v>
      </c>
      <c r="H39" s="3" t="s">
        <v>4</v>
      </c>
      <c r="I39" s="3" t="s">
        <v>9</v>
      </c>
      <c r="J39" s="1" t="s">
        <v>2</v>
      </c>
      <c r="K39" s="1" t="s">
        <v>1</v>
      </c>
      <c r="L39" s="1" t="s">
        <v>0</v>
      </c>
      <c r="M39" s="1">
        <v>9850</v>
      </c>
      <c r="N39" s="1">
        <v>1</v>
      </c>
      <c r="O39" s="4">
        <f t="shared" si="0"/>
        <v>9850</v>
      </c>
    </row>
    <row r="40" spans="1:15" x14ac:dyDescent="0.15">
      <c r="A40" s="7">
        <v>42432</v>
      </c>
      <c r="B40" s="1" t="s">
        <v>634</v>
      </c>
      <c r="C40" s="6" t="s">
        <v>633</v>
      </c>
      <c r="D40" s="6" t="s">
        <v>632</v>
      </c>
      <c r="E40" s="6" t="s">
        <v>5</v>
      </c>
      <c r="F40" s="3">
        <v>61</v>
      </c>
      <c r="G40" s="9">
        <v>19329</v>
      </c>
      <c r="H40" s="3" t="s">
        <v>4</v>
      </c>
      <c r="I40" s="3" t="s">
        <v>26</v>
      </c>
      <c r="J40" s="1" t="s">
        <v>247</v>
      </c>
      <c r="K40" s="8" t="s">
        <v>616</v>
      </c>
      <c r="L40" s="1" t="s">
        <v>615</v>
      </c>
      <c r="M40" s="1">
        <v>5500</v>
      </c>
      <c r="N40" s="1">
        <v>1</v>
      </c>
      <c r="O40" s="4">
        <f t="shared" si="0"/>
        <v>5500</v>
      </c>
    </row>
    <row r="41" spans="1:15" x14ac:dyDescent="0.15">
      <c r="A41" s="7">
        <v>42432</v>
      </c>
      <c r="B41" s="1" t="s">
        <v>602</v>
      </c>
      <c r="C41" s="6" t="s">
        <v>601</v>
      </c>
      <c r="D41" s="6" t="s">
        <v>600</v>
      </c>
      <c r="E41" s="6" t="s">
        <v>5</v>
      </c>
      <c r="F41" s="3">
        <v>67</v>
      </c>
      <c r="G41" s="9">
        <v>17320</v>
      </c>
      <c r="H41" s="3" t="s">
        <v>4</v>
      </c>
      <c r="I41" s="3" t="s">
        <v>13</v>
      </c>
      <c r="J41" s="1" t="s">
        <v>247</v>
      </c>
      <c r="K41" s="8" t="s">
        <v>581</v>
      </c>
      <c r="L41" s="1" t="s">
        <v>580</v>
      </c>
      <c r="M41" s="1">
        <v>7800</v>
      </c>
      <c r="N41" s="1">
        <v>2</v>
      </c>
      <c r="O41" s="4">
        <f t="shared" si="0"/>
        <v>15600</v>
      </c>
    </row>
    <row r="42" spans="1:15" x14ac:dyDescent="0.15">
      <c r="A42" s="7">
        <v>42432</v>
      </c>
      <c r="B42" s="1" t="s">
        <v>567</v>
      </c>
      <c r="C42" s="6" t="s">
        <v>566</v>
      </c>
      <c r="D42" s="6" t="s">
        <v>565</v>
      </c>
      <c r="E42" s="6" t="s">
        <v>5</v>
      </c>
      <c r="F42" s="3">
        <v>45</v>
      </c>
      <c r="G42" s="9">
        <v>25448</v>
      </c>
      <c r="H42" s="3" t="s">
        <v>4</v>
      </c>
      <c r="I42" s="3" t="s">
        <v>43</v>
      </c>
      <c r="J42" s="1" t="s">
        <v>247</v>
      </c>
      <c r="K42" s="8" t="s">
        <v>546</v>
      </c>
      <c r="L42" s="1" t="s">
        <v>545</v>
      </c>
      <c r="M42" s="1">
        <v>5500</v>
      </c>
      <c r="N42" s="1">
        <v>4</v>
      </c>
      <c r="O42" s="4">
        <f t="shared" si="0"/>
        <v>22000</v>
      </c>
    </row>
    <row r="43" spans="1:15" x14ac:dyDescent="0.15">
      <c r="A43" s="7">
        <v>42432</v>
      </c>
      <c r="B43" s="1" t="s">
        <v>532</v>
      </c>
      <c r="C43" s="6" t="s">
        <v>531</v>
      </c>
      <c r="D43" s="6" t="s">
        <v>530</v>
      </c>
      <c r="E43" s="6" t="s">
        <v>5</v>
      </c>
      <c r="F43" s="3">
        <v>39</v>
      </c>
      <c r="G43" s="9">
        <v>27374</v>
      </c>
      <c r="H43" s="3" t="s">
        <v>4</v>
      </c>
      <c r="I43" s="3" t="s">
        <v>95</v>
      </c>
      <c r="J43" s="1" t="s">
        <v>247</v>
      </c>
      <c r="K43" s="8" t="s">
        <v>511</v>
      </c>
      <c r="L43" s="1" t="s">
        <v>510</v>
      </c>
      <c r="M43" s="1">
        <v>5500</v>
      </c>
      <c r="N43" s="1">
        <v>2</v>
      </c>
      <c r="O43" s="4">
        <f t="shared" si="0"/>
        <v>11000</v>
      </c>
    </row>
    <row r="44" spans="1:15" x14ac:dyDescent="0.15">
      <c r="A44" s="7">
        <v>42432</v>
      </c>
      <c r="B44" s="1" t="s">
        <v>497</v>
      </c>
      <c r="C44" s="6" t="s">
        <v>496</v>
      </c>
      <c r="D44" s="6" t="s">
        <v>495</v>
      </c>
      <c r="E44" s="6" t="s">
        <v>5</v>
      </c>
      <c r="F44" s="3">
        <v>80</v>
      </c>
      <c r="G44" s="9">
        <v>12665</v>
      </c>
      <c r="H44" s="3" t="s">
        <v>4</v>
      </c>
      <c r="I44" s="3" t="s">
        <v>82</v>
      </c>
      <c r="J44" s="1" t="s">
        <v>247</v>
      </c>
      <c r="K44" s="8" t="s">
        <v>476</v>
      </c>
      <c r="L44" s="1" t="s">
        <v>475</v>
      </c>
      <c r="M44" s="1">
        <v>4600</v>
      </c>
      <c r="N44" s="1">
        <v>1</v>
      </c>
      <c r="O44" s="4">
        <f t="shared" si="0"/>
        <v>4600</v>
      </c>
    </row>
    <row r="45" spans="1:15" x14ac:dyDescent="0.15">
      <c r="A45" s="7">
        <v>42432</v>
      </c>
      <c r="B45" s="1" t="s">
        <v>440</v>
      </c>
      <c r="C45" s="6" t="s">
        <v>439</v>
      </c>
      <c r="D45" s="6" t="s">
        <v>438</v>
      </c>
      <c r="E45" s="6" t="s">
        <v>5</v>
      </c>
      <c r="F45" s="3">
        <v>38</v>
      </c>
      <c r="G45" s="9">
        <v>28040</v>
      </c>
      <c r="H45" s="3" t="s">
        <v>4</v>
      </c>
      <c r="I45" s="3" t="s">
        <v>39</v>
      </c>
      <c r="J45" s="1" t="s">
        <v>247</v>
      </c>
      <c r="K45" s="8" t="s">
        <v>411</v>
      </c>
      <c r="L45" s="1" t="s">
        <v>410</v>
      </c>
      <c r="M45" s="1">
        <v>7800</v>
      </c>
      <c r="N45" s="1">
        <v>1</v>
      </c>
      <c r="O45" s="4">
        <f t="shared" si="0"/>
        <v>7800</v>
      </c>
    </row>
    <row r="46" spans="1:15" x14ac:dyDescent="0.15">
      <c r="A46" s="7">
        <v>42432</v>
      </c>
      <c r="B46" s="1" t="s">
        <v>409</v>
      </c>
      <c r="C46" s="6" t="s">
        <v>234</v>
      </c>
      <c r="D46" s="6" t="s">
        <v>233</v>
      </c>
      <c r="E46" s="6" t="s">
        <v>228</v>
      </c>
      <c r="F46" s="3">
        <v>61</v>
      </c>
      <c r="G46" s="9">
        <v>19386</v>
      </c>
      <c r="H46" s="3" t="s">
        <v>4</v>
      </c>
      <c r="I46" s="3" t="s">
        <v>47</v>
      </c>
      <c r="J46" s="1" t="s">
        <v>247</v>
      </c>
      <c r="K46" s="8" t="s">
        <v>385</v>
      </c>
      <c r="L46" s="1" t="s">
        <v>384</v>
      </c>
      <c r="M46" s="1">
        <v>6000</v>
      </c>
      <c r="N46" s="1">
        <v>1</v>
      </c>
      <c r="O46" s="4">
        <f t="shared" si="0"/>
        <v>6000</v>
      </c>
    </row>
    <row r="47" spans="1:15" x14ac:dyDescent="0.15">
      <c r="A47" s="7">
        <v>42432</v>
      </c>
      <c r="B47" s="1" t="s">
        <v>383</v>
      </c>
      <c r="C47" s="6" t="s">
        <v>382</v>
      </c>
      <c r="D47" s="6" t="s">
        <v>381</v>
      </c>
      <c r="E47" s="6" t="s">
        <v>5</v>
      </c>
      <c r="F47" s="3">
        <v>45</v>
      </c>
      <c r="G47" s="9">
        <v>25217</v>
      </c>
      <c r="H47" s="3" t="s">
        <v>14</v>
      </c>
      <c r="I47" s="3" t="s">
        <v>47</v>
      </c>
      <c r="J47" s="1" t="s">
        <v>247</v>
      </c>
      <c r="K47" s="8" t="s">
        <v>353</v>
      </c>
      <c r="L47" s="1" t="s">
        <v>352</v>
      </c>
      <c r="M47" s="1">
        <v>6000</v>
      </c>
      <c r="N47" s="1">
        <v>1</v>
      </c>
      <c r="O47" s="4">
        <f t="shared" si="0"/>
        <v>6000</v>
      </c>
    </row>
    <row r="48" spans="1:15" x14ac:dyDescent="0.15">
      <c r="A48" s="7">
        <v>42432</v>
      </c>
      <c r="B48" s="1" t="s">
        <v>351</v>
      </c>
      <c r="C48" s="6" t="s">
        <v>237</v>
      </c>
      <c r="D48" s="6" t="s">
        <v>236</v>
      </c>
      <c r="E48" s="6" t="s">
        <v>228</v>
      </c>
      <c r="F48" s="6">
        <v>31</v>
      </c>
      <c r="G48" s="9">
        <v>16997</v>
      </c>
      <c r="H48" s="3" t="s">
        <v>4</v>
      </c>
      <c r="I48" s="3" t="s">
        <v>43</v>
      </c>
      <c r="J48" s="1" t="s">
        <v>247</v>
      </c>
      <c r="K48" s="8" t="s">
        <v>332</v>
      </c>
      <c r="L48" s="1" t="s">
        <v>331</v>
      </c>
      <c r="M48" s="1">
        <v>1800</v>
      </c>
      <c r="N48" s="1">
        <v>1</v>
      </c>
      <c r="O48" s="4">
        <f t="shared" si="0"/>
        <v>1800</v>
      </c>
    </row>
    <row r="49" spans="1:15" x14ac:dyDescent="0.15">
      <c r="A49" s="7">
        <v>42432</v>
      </c>
      <c r="B49" s="1" t="s">
        <v>330</v>
      </c>
      <c r="C49" s="6" t="s">
        <v>329</v>
      </c>
      <c r="D49" s="6" t="s">
        <v>328</v>
      </c>
      <c r="E49" s="6" t="s">
        <v>5</v>
      </c>
      <c r="F49" s="3">
        <v>45</v>
      </c>
      <c r="G49" s="9">
        <v>25190</v>
      </c>
      <c r="H49" s="3" t="s">
        <v>4</v>
      </c>
      <c r="I49" s="3" t="s">
        <v>13</v>
      </c>
      <c r="J49" s="1" t="s">
        <v>247</v>
      </c>
      <c r="K49" s="8" t="s">
        <v>308</v>
      </c>
      <c r="L49" s="1" t="s">
        <v>307</v>
      </c>
      <c r="M49" s="1">
        <v>2300</v>
      </c>
      <c r="N49" s="1">
        <v>2</v>
      </c>
      <c r="O49" s="4">
        <f t="shared" si="0"/>
        <v>4600</v>
      </c>
    </row>
    <row r="50" spans="1:15" x14ac:dyDescent="0.15">
      <c r="A50" s="7">
        <v>42432</v>
      </c>
      <c r="B50" s="1" t="s">
        <v>306</v>
      </c>
      <c r="C50" s="6" t="s">
        <v>305</v>
      </c>
      <c r="D50" s="6" t="s">
        <v>304</v>
      </c>
      <c r="E50" s="6" t="s">
        <v>5</v>
      </c>
      <c r="F50" s="3">
        <v>56</v>
      </c>
      <c r="G50" s="9">
        <v>21378</v>
      </c>
      <c r="H50" s="3" t="s">
        <v>4</v>
      </c>
      <c r="I50" s="3" t="s">
        <v>43</v>
      </c>
      <c r="J50" s="1" t="s">
        <v>247</v>
      </c>
      <c r="K50" s="8" t="s">
        <v>278</v>
      </c>
      <c r="L50" s="1" t="s">
        <v>282</v>
      </c>
      <c r="M50" s="1">
        <v>2300</v>
      </c>
      <c r="N50" s="1">
        <v>1</v>
      </c>
      <c r="O50" s="4">
        <f t="shared" si="0"/>
        <v>2300</v>
      </c>
    </row>
    <row r="51" spans="1:15" x14ac:dyDescent="0.15">
      <c r="A51" s="7">
        <v>42455</v>
      </c>
      <c r="B51" s="1" t="s">
        <v>235</v>
      </c>
      <c r="C51" s="6" t="s">
        <v>234</v>
      </c>
      <c r="D51" s="6" t="s">
        <v>233</v>
      </c>
      <c r="E51" s="6" t="s">
        <v>228</v>
      </c>
      <c r="F51" s="6">
        <v>54</v>
      </c>
      <c r="G51" s="5">
        <v>22532</v>
      </c>
      <c r="H51" s="3" t="s">
        <v>4</v>
      </c>
      <c r="I51" s="3" t="s">
        <v>26</v>
      </c>
      <c r="J51" s="1" t="s">
        <v>227</v>
      </c>
      <c r="K51" s="8" t="s">
        <v>232</v>
      </c>
      <c r="L51" s="1" t="s">
        <v>908</v>
      </c>
      <c r="M51" s="1">
        <v>29800</v>
      </c>
      <c r="N51" s="1">
        <v>2</v>
      </c>
      <c r="O51" s="4">
        <f t="shared" si="0"/>
        <v>59600</v>
      </c>
    </row>
    <row r="52" spans="1:15" x14ac:dyDescent="0.15">
      <c r="A52" s="7">
        <v>42432</v>
      </c>
      <c r="B52" s="1" t="s">
        <v>196</v>
      </c>
      <c r="C52" s="6" t="s">
        <v>195</v>
      </c>
      <c r="D52" s="6" t="s">
        <v>194</v>
      </c>
      <c r="E52" s="6" t="s">
        <v>5</v>
      </c>
      <c r="F52" s="6">
        <v>40</v>
      </c>
      <c r="G52" s="5">
        <v>27674</v>
      </c>
      <c r="H52" s="3" t="s">
        <v>4</v>
      </c>
      <c r="I52" s="3" t="s">
        <v>9</v>
      </c>
      <c r="J52" s="1" t="s">
        <v>2</v>
      </c>
      <c r="K52" s="8" t="s">
        <v>193</v>
      </c>
      <c r="L52" s="1" t="s">
        <v>192</v>
      </c>
      <c r="M52" s="1">
        <v>7600</v>
      </c>
      <c r="N52" s="1">
        <v>1</v>
      </c>
      <c r="O52" s="4">
        <f t="shared" si="0"/>
        <v>7600</v>
      </c>
    </row>
    <row r="53" spans="1:15" x14ac:dyDescent="0.15">
      <c r="A53" s="7">
        <v>42432</v>
      </c>
      <c r="B53" s="1" t="s">
        <v>182</v>
      </c>
      <c r="C53" s="6" t="s">
        <v>181</v>
      </c>
      <c r="D53" s="6" t="s">
        <v>180</v>
      </c>
      <c r="E53" s="6" t="s">
        <v>5</v>
      </c>
      <c r="F53" s="6">
        <v>20</v>
      </c>
      <c r="G53" s="5">
        <v>34986</v>
      </c>
      <c r="H53" s="3" t="s">
        <v>14</v>
      </c>
      <c r="I53" s="3" t="s">
        <v>145</v>
      </c>
      <c r="J53" s="1" t="s">
        <v>2</v>
      </c>
      <c r="K53" s="8" t="s">
        <v>176</v>
      </c>
      <c r="L53" s="1" t="s">
        <v>175</v>
      </c>
      <c r="M53" s="1">
        <v>9400</v>
      </c>
      <c r="N53" s="1">
        <v>2</v>
      </c>
      <c r="O53" s="4">
        <f t="shared" si="0"/>
        <v>18800</v>
      </c>
    </row>
    <row r="54" spans="1:15" x14ac:dyDescent="0.15">
      <c r="A54" s="7">
        <v>42432</v>
      </c>
      <c r="B54" s="1" t="s">
        <v>165</v>
      </c>
      <c r="C54" s="6" t="s">
        <v>164</v>
      </c>
      <c r="D54" s="6" t="s">
        <v>163</v>
      </c>
      <c r="E54" s="6" t="s">
        <v>5</v>
      </c>
      <c r="F54" s="6">
        <v>34</v>
      </c>
      <c r="G54" s="5">
        <v>29906</v>
      </c>
      <c r="H54" s="3" t="s">
        <v>4</v>
      </c>
      <c r="I54" s="3" t="s">
        <v>47</v>
      </c>
      <c r="J54" s="1" t="s">
        <v>2</v>
      </c>
      <c r="K54" s="8" t="s">
        <v>153</v>
      </c>
      <c r="L54" s="1" t="s">
        <v>152</v>
      </c>
      <c r="M54" s="1">
        <v>6200</v>
      </c>
      <c r="N54" s="1">
        <v>2</v>
      </c>
      <c r="O54" s="4">
        <f t="shared" si="0"/>
        <v>12400</v>
      </c>
    </row>
    <row r="55" spans="1:15" x14ac:dyDescent="0.15">
      <c r="A55" s="7">
        <v>42433</v>
      </c>
      <c r="B55" s="1" t="s">
        <v>782</v>
      </c>
      <c r="C55" s="6" t="s">
        <v>781</v>
      </c>
      <c r="D55" s="6" t="s">
        <v>780</v>
      </c>
      <c r="E55" s="6" t="s">
        <v>5</v>
      </c>
      <c r="F55" s="3">
        <v>46</v>
      </c>
      <c r="G55" s="9">
        <v>24982</v>
      </c>
      <c r="H55" s="3" t="s">
        <v>4</v>
      </c>
      <c r="I55" s="3" t="s">
        <v>69</v>
      </c>
      <c r="J55" s="1" t="s">
        <v>247</v>
      </c>
      <c r="K55" s="8" t="s">
        <v>752</v>
      </c>
      <c r="L55" s="1" t="s">
        <v>751</v>
      </c>
      <c r="M55" s="1">
        <v>24800</v>
      </c>
      <c r="N55" s="1">
        <v>1</v>
      </c>
      <c r="O55" s="4">
        <f t="shared" si="0"/>
        <v>24800</v>
      </c>
    </row>
    <row r="56" spans="1:15" x14ac:dyDescent="0.15">
      <c r="A56" s="7">
        <v>42433</v>
      </c>
      <c r="B56" s="1" t="s">
        <v>747</v>
      </c>
      <c r="C56" s="6" t="s">
        <v>746</v>
      </c>
      <c r="D56" s="6" t="s">
        <v>745</v>
      </c>
      <c r="E56" s="6" t="s">
        <v>5</v>
      </c>
      <c r="F56" s="3">
        <v>75</v>
      </c>
      <c r="G56" s="9">
        <v>14305</v>
      </c>
      <c r="H56" s="3" t="s">
        <v>4</v>
      </c>
      <c r="I56" s="3" t="s">
        <v>9</v>
      </c>
      <c r="J56" s="1" t="s">
        <v>247</v>
      </c>
      <c r="K56" s="8" t="s">
        <v>717</v>
      </c>
      <c r="L56" s="1" t="s">
        <v>716</v>
      </c>
      <c r="M56" s="1">
        <v>24800</v>
      </c>
      <c r="N56" s="1">
        <v>5</v>
      </c>
      <c r="O56" s="4">
        <f t="shared" si="0"/>
        <v>124000</v>
      </c>
    </row>
    <row r="57" spans="1:15" x14ac:dyDescent="0.15">
      <c r="A57" s="7">
        <v>42433</v>
      </c>
      <c r="B57" s="1" t="s">
        <v>712</v>
      </c>
      <c r="C57" s="6" t="s">
        <v>711</v>
      </c>
      <c r="D57" s="6" t="s">
        <v>710</v>
      </c>
      <c r="E57" s="6" t="s">
        <v>5</v>
      </c>
      <c r="F57" s="3">
        <v>45</v>
      </c>
      <c r="G57" s="9">
        <v>25140</v>
      </c>
      <c r="H57" s="3" t="s">
        <v>4</v>
      </c>
      <c r="I57" s="3" t="s">
        <v>47</v>
      </c>
      <c r="J57" s="1" t="s">
        <v>247</v>
      </c>
      <c r="K57" s="8" t="s">
        <v>682</v>
      </c>
      <c r="L57" s="1" t="s">
        <v>681</v>
      </c>
      <c r="M57" s="1">
        <v>19500</v>
      </c>
      <c r="N57" s="1">
        <v>2</v>
      </c>
      <c r="O57" s="4">
        <f t="shared" si="0"/>
        <v>39000</v>
      </c>
    </row>
    <row r="58" spans="1:15" x14ac:dyDescent="0.15">
      <c r="A58" s="7">
        <v>42433</v>
      </c>
      <c r="B58" s="1" t="s">
        <v>677</v>
      </c>
      <c r="C58" s="6" t="s">
        <v>676</v>
      </c>
      <c r="D58" s="6" t="s">
        <v>675</v>
      </c>
      <c r="E58" s="6" t="s">
        <v>5</v>
      </c>
      <c r="F58" s="3">
        <v>50</v>
      </c>
      <c r="G58" s="9">
        <v>23505</v>
      </c>
      <c r="H58" s="3" t="s">
        <v>4</v>
      </c>
      <c r="I58" s="3" t="s">
        <v>43</v>
      </c>
      <c r="J58" s="1" t="s">
        <v>247</v>
      </c>
      <c r="K58" s="8" t="s">
        <v>647</v>
      </c>
      <c r="L58" s="1" t="s">
        <v>646</v>
      </c>
      <c r="M58" s="1">
        <v>2800</v>
      </c>
      <c r="N58" s="1">
        <v>1</v>
      </c>
      <c r="O58" s="4">
        <f t="shared" si="0"/>
        <v>2800</v>
      </c>
    </row>
    <row r="59" spans="1:15" x14ac:dyDescent="0.15">
      <c r="A59" s="7">
        <v>42433</v>
      </c>
      <c r="B59" s="1" t="s">
        <v>631</v>
      </c>
      <c r="C59" s="6" t="s">
        <v>630</v>
      </c>
      <c r="D59" s="6" t="s">
        <v>629</v>
      </c>
      <c r="E59" s="6" t="s">
        <v>5</v>
      </c>
      <c r="F59" s="3">
        <v>43</v>
      </c>
      <c r="G59" s="9">
        <v>25957</v>
      </c>
      <c r="H59" s="3" t="s">
        <v>4</v>
      </c>
      <c r="I59" s="3" t="s">
        <v>47</v>
      </c>
      <c r="J59" s="1" t="s">
        <v>247</v>
      </c>
      <c r="K59" s="8" t="s">
        <v>616</v>
      </c>
      <c r="L59" s="1" t="s">
        <v>615</v>
      </c>
      <c r="M59" s="1">
        <v>5500</v>
      </c>
      <c r="N59" s="1">
        <v>2</v>
      </c>
      <c r="O59" s="4">
        <f t="shared" si="0"/>
        <v>11000</v>
      </c>
    </row>
    <row r="60" spans="1:15" x14ac:dyDescent="0.15">
      <c r="A60" s="7">
        <v>42433</v>
      </c>
      <c r="B60" s="1" t="s">
        <v>599</v>
      </c>
      <c r="C60" s="6" t="s">
        <v>598</v>
      </c>
      <c r="D60" s="6" t="s">
        <v>597</v>
      </c>
      <c r="E60" s="6" t="s">
        <v>5</v>
      </c>
      <c r="F60" s="3">
        <v>67</v>
      </c>
      <c r="G60" s="9">
        <v>17378</v>
      </c>
      <c r="H60" s="3" t="s">
        <v>4</v>
      </c>
      <c r="I60" s="3" t="s">
        <v>95</v>
      </c>
      <c r="J60" s="1" t="s">
        <v>247</v>
      </c>
      <c r="K60" s="8" t="s">
        <v>581</v>
      </c>
      <c r="L60" s="1" t="s">
        <v>580</v>
      </c>
      <c r="M60" s="1">
        <v>7800</v>
      </c>
      <c r="N60" s="1">
        <v>2</v>
      </c>
      <c r="O60" s="4">
        <f t="shared" si="0"/>
        <v>15600</v>
      </c>
    </row>
    <row r="61" spans="1:15" x14ac:dyDescent="0.15">
      <c r="A61" s="7">
        <v>42433</v>
      </c>
      <c r="B61" s="1" t="s">
        <v>596</v>
      </c>
      <c r="C61" s="6" t="s">
        <v>595</v>
      </c>
      <c r="D61" s="6" t="s">
        <v>594</v>
      </c>
      <c r="E61" s="6" t="s">
        <v>5</v>
      </c>
      <c r="F61" s="3">
        <v>70</v>
      </c>
      <c r="G61" s="9">
        <v>16079</v>
      </c>
      <c r="H61" s="3" t="s">
        <v>4</v>
      </c>
      <c r="I61" s="3" t="s">
        <v>13</v>
      </c>
      <c r="J61" s="1" t="s">
        <v>247</v>
      </c>
      <c r="K61" s="8" t="s">
        <v>581</v>
      </c>
      <c r="L61" s="1" t="s">
        <v>580</v>
      </c>
      <c r="M61" s="1">
        <v>7800</v>
      </c>
      <c r="N61" s="1">
        <v>2</v>
      </c>
      <c r="O61" s="4">
        <f t="shared" si="0"/>
        <v>15600</v>
      </c>
    </row>
    <row r="62" spans="1:15" x14ac:dyDescent="0.15">
      <c r="A62" s="7">
        <v>42433</v>
      </c>
      <c r="B62" s="1" t="s">
        <v>564</v>
      </c>
      <c r="C62" s="6" t="s">
        <v>563</v>
      </c>
      <c r="D62" s="6" t="s">
        <v>562</v>
      </c>
      <c r="E62" s="6" t="s">
        <v>5</v>
      </c>
      <c r="F62" s="3">
        <v>22</v>
      </c>
      <c r="G62" s="9">
        <v>33837</v>
      </c>
      <c r="H62" s="3" t="s">
        <v>14</v>
      </c>
      <c r="I62" s="3" t="s">
        <v>51</v>
      </c>
      <c r="J62" s="1" t="s">
        <v>247</v>
      </c>
      <c r="K62" s="8" t="s">
        <v>546</v>
      </c>
      <c r="L62" s="1" t="s">
        <v>545</v>
      </c>
      <c r="M62" s="1">
        <v>5500</v>
      </c>
      <c r="N62" s="1">
        <v>1</v>
      </c>
      <c r="O62" s="4">
        <f t="shared" si="0"/>
        <v>5500</v>
      </c>
    </row>
    <row r="63" spans="1:15" x14ac:dyDescent="0.15">
      <c r="A63" s="7">
        <v>42433</v>
      </c>
      <c r="B63" s="1" t="s">
        <v>561</v>
      </c>
      <c r="C63" s="6" t="s">
        <v>560</v>
      </c>
      <c r="D63" s="6" t="s">
        <v>559</v>
      </c>
      <c r="E63" s="6" t="s">
        <v>5</v>
      </c>
      <c r="F63" s="3">
        <v>48</v>
      </c>
      <c r="G63" s="9">
        <v>24115</v>
      </c>
      <c r="H63" s="3" t="s">
        <v>4</v>
      </c>
      <c r="I63" s="3" t="s">
        <v>43</v>
      </c>
      <c r="J63" s="1" t="s">
        <v>247</v>
      </c>
      <c r="K63" s="8" t="s">
        <v>546</v>
      </c>
      <c r="L63" s="1" t="s">
        <v>545</v>
      </c>
      <c r="M63" s="1">
        <v>5500</v>
      </c>
      <c r="N63" s="1">
        <v>1</v>
      </c>
      <c r="O63" s="4">
        <f t="shared" si="0"/>
        <v>5500</v>
      </c>
    </row>
    <row r="64" spans="1:15" x14ac:dyDescent="0.15">
      <c r="A64" s="7">
        <v>42433</v>
      </c>
      <c r="B64" s="1" t="s">
        <v>529</v>
      </c>
      <c r="C64" s="6" t="s">
        <v>528</v>
      </c>
      <c r="D64" s="6" t="s">
        <v>527</v>
      </c>
      <c r="E64" s="6" t="s">
        <v>5</v>
      </c>
      <c r="F64" s="3">
        <v>21</v>
      </c>
      <c r="G64" s="9">
        <v>34201</v>
      </c>
      <c r="H64" s="3" t="s">
        <v>14</v>
      </c>
      <c r="I64" s="3" t="s">
        <v>145</v>
      </c>
      <c r="J64" s="1" t="s">
        <v>247</v>
      </c>
      <c r="K64" s="8" t="s">
        <v>511</v>
      </c>
      <c r="L64" s="1" t="s">
        <v>510</v>
      </c>
      <c r="M64" s="1">
        <v>5500</v>
      </c>
      <c r="N64" s="1">
        <v>1</v>
      </c>
      <c r="O64" s="4">
        <f t="shared" si="0"/>
        <v>5500</v>
      </c>
    </row>
    <row r="65" spans="1:15" x14ac:dyDescent="0.15">
      <c r="A65" s="7">
        <v>42433</v>
      </c>
      <c r="B65" s="1" t="s">
        <v>526</v>
      </c>
      <c r="C65" s="6" t="s">
        <v>525</v>
      </c>
      <c r="D65" s="6" t="s">
        <v>524</v>
      </c>
      <c r="E65" s="6" t="s">
        <v>5</v>
      </c>
      <c r="F65" s="3">
        <v>33</v>
      </c>
      <c r="G65" s="9">
        <v>29531</v>
      </c>
      <c r="H65" s="3" t="s">
        <v>14</v>
      </c>
      <c r="I65" s="3" t="s">
        <v>51</v>
      </c>
      <c r="J65" s="1" t="s">
        <v>247</v>
      </c>
      <c r="K65" s="8" t="s">
        <v>511</v>
      </c>
      <c r="L65" s="1" t="s">
        <v>510</v>
      </c>
      <c r="M65" s="1">
        <v>5500</v>
      </c>
      <c r="N65" s="1">
        <v>2</v>
      </c>
      <c r="O65" s="4">
        <f t="shared" si="0"/>
        <v>11000</v>
      </c>
    </row>
    <row r="66" spans="1:15" x14ac:dyDescent="0.15">
      <c r="A66" s="7">
        <v>42433</v>
      </c>
      <c r="B66" s="1" t="s">
        <v>494</v>
      </c>
      <c r="C66" s="6" t="s">
        <v>493</v>
      </c>
      <c r="D66" s="6" t="s">
        <v>492</v>
      </c>
      <c r="E66" s="6" t="s">
        <v>5</v>
      </c>
      <c r="F66" s="3">
        <v>35</v>
      </c>
      <c r="G66" s="9">
        <v>28959</v>
      </c>
      <c r="H66" s="3" t="s">
        <v>14</v>
      </c>
      <c r="I66" s="3" t="s">
        <v>51</v>
      </c>
      <c r="J66" s="1" t="s">
        <v>247</v>
      </c>
      <c r="K66" s="8" t="s">
        <v>476</v>
      </c>
      <c r="L66" s="1" t="s">
        <v>475</v>
      </c>
      <c r="M66" s="1">
        <v>4600</v>
      </c>
      <c r="N66" s="1">
        <v>4</v>
      </c>
      <c r="O66" s="4">
        <f t="shared" si="0"/>
        <v>18400</v>
      </c>
    </row>
    <row r="67" spans="1:15" x14ac:dyDescent="0.15">
      <c r="A67" s="7">
        <v>42433</v>
      </c>
      <c r="B67" s="1" t="s">
        <v>491</v>
      </c>
      <c r="C67" s="6" t="s">
        <v>490</v>
      </c>
      <c r="D67" s="6" t="s">
        <v>489</v>
      </c>
      <c r="E67" s="6" t="s">
        <v>5</v>
      </c>
      <c r="F67" s="3">
        <v>69</v>
      </c>
      <c r="G67" s="9">
        <v>16376</v>
      </c>
      <c r="H67" s="3" t="s">
        <v>4</v>
      </c>
      <c r="I67" s="3" t="s">
        <v>51</v>
      </c>
      <c r="J67" s="1" t="s">
        <v>247</v>
      </c>
      <c r="K67" s="8" t="s">
        <v>476</v>
      </c>
      <c r="L67" s="1" t="s">
        <v>475</v>
      </c>
      <c r="M67" s="1">
        <v>4600</v>
      </c>
      <c r="N67" s="1">
        <v>1</v>
      </c>
      <c r="O67" s="4">
        <f t="shared" ref="O67:O130" si="1">M67*N67</f>
        <v>4600</v>
      </c>
    </row>
    <row r="68" spans="1:15" x14ac:dyDescent="0.15">
      <c r="A68" s="7">
        <v>42433</v>
      </c>
      <c r="B68" s="1" t="s">
        <v>118</v>
      </c>
      <c r="C68" s="6" t="s">
        <v>117</v>
      </c>
      <c r="D68" s="6" t="s">
        <v>116</v>
      </c>
      <c r="E68" s="6" t="s">
        <v>5</v>
      </c>
      <c r="F68" s="6">
        <v>34</v>
      </c>
      <c r="G68" s="5">
        <v>29690</v>
      </c>
      <c r="H68" s="3" t="s">
        <v>4</v>
      </c>
      <c r="I68" s="3" t="s">
        <v>9</v>
      </c>
      <c r="J68" s="1" t="s">
        <v>2</v>
      </c>
      <c r="K68" s="8" t="s">
        <v>100</v>
      </c>
      <c r="L68" s="1" t="s">
        <v>99</v>
      </c>
      <c r="M68" s="1">
        <v>8400</v>
      </c>
      <c r="N68" s="1">
        <v>4</v>
      </c>
      <c r="O68" s="4">
        <f t="shared" si="1"/>
        <v>33600</v>
      </c>
    </row>
    <row r="69" spans="1:15" x14ac:dyDescent="0.15">
      <c r="A69" s="7">
        <v>42434</v>
      </c>
      <c r="B69" s="1" t="s">
        <v>628</v>
      </c>
      <c r="C69" s="6" t="s">
        <v>627</v>
      </c>
      <c r="D69" s="6" t="s">
        <v>626</v>
      </c>
      <c r="E69" s="6" t="s">
        <v>5</v>
      </c>
      <c r="F69" s="3">
        <v>59</v>
      </c>
      <c r="G69" s="9">
        <v>20079</v>
      </c>
      <c r="H69" s="3" t="s">
        <v>4</v>
      </c>
      <c r="I69" s="3" t="s">
        <v>9</v>
      </c>
      <c r="J69" s="1" t="s">
        <v>247</v>
      </c>
      <c r="K69" s="8" t="s">
        <v>616</v>
      </c>
      <c r="L69" s="1" t="s">
        <v>615</v>
      </c>
      <c r="M69" s="1">
        <v>5500</v>
      </c>
      <c r="N69" s="1">
        <v>1</v>
      </c>
      <c r="O69" s="4">
        <f t="shared" si="1"/>
        <v>5500</v>
      </c>
    </row>
    <row r="70" spans="1:15" x14ac:dyDescent="0.15">
      <c r="A70" s="7">
        <v>42434</v>
      </c>
      <c r="B70" s="1" t="s">
        <v>625</v>
      </c>
      <c r="C70" s="6" t="s">
        <v>624</v>
      </c>
      <c r="D70" s="6" t="s">
        <v>623</v>
      </c>
      <c r="E70" s="6" t="s">
        <v>5</v>
      </c>
      <c r="F70" s="3">
        <v>65</v>
      </c>
      <c r="G70" s="9">
        <v>17866</v>
      </c>
      <c r="H70" s="3" t="s">
        <v>4</v>
      </c>
      <c r="I70" s="3" t="s">
        <v>43</v>
      </c>
      <c r="J70" s="1" t="s">
        <v>247</v>
      </c>
      <c r="K70" s="8" t="s">
        <v>616</v>
      </c>
      <c r="L70" s="1" t="s">
        <v>615</v>
      </c>
      <c r="M70" s="1">
        <v>5500</v>
      </c>
      <c r="N70" s="1">
        <v>1</v>
      </c>
      <c r="O70" s="4">
        <f t="shared" si="1"/>
        <v>5500</v>
      </c>
    </row>
    <row r="71" spans="1:15" x14ac:dyDescent="0.15">
      <c r="A71" s="7">
        <v>42434</v>
      </c>
      <c r="B71" s="1" t="s">
        <v>593</v>
      </c>
      <c r="C71" s="6" t="s">
        <v>592</v>
      </c>
      <c r="D71" s="6" t="s">
        <v>591</v>
      </c>
      <c r="E71" s="6" t="s">
        <v>5</v>
      </c>
      <c r="F71" s="3">
        <v>62</v>
      </c>
      <c r="G71" s="9">
        <v>18961</v>
      </c>
      <c r="H71" s="3" t="s">
        <v>4</v>
      </c>
      <c r="I71" s="3" t="s">
        <v>3</v>
      </c>
      <c r="J71" s="1" t="s">
        <v>247</v>
      </c>
      <c r="K71" s="8" t="s">
        <v>581</v>
      </c>
      <c r="L71" s="1" t="s">
        <v>580</v>
      </c>
      <c r="M71" s="1">
        <v>7800</v>
      </c>
      <c r="N71" s="1">
        <v>1</v>
      </c>
      <c r="O71" s="4">
        <f t="shared" si="1"/>
        <v>7800</v>
      </c>
    </row>
    <row r="72" spans="1:15" x14ac:dyDescent="0.15">
      <c r="A72" s="7">
        <v>42434</v>
      </c>
      <c r="B72" s="1" t="s">
        <v>558</v>
      </c>
      <c r="C72" s="6" t="s">
        <v>557</v>
      </c>
      <c r="D72" s="6" t="s">
        <v>556</v>
      </c>
      <c r="E72" s="6" t="s">
        <v>5</v>
      </c>
      <c r="F72" s="3">
        <v>41</v>
      </c>
      <c r="G72" s="9">
        <v>26839</v>
      </c>
      <c r="H72" s="3" t="s">
        <v>4</v>
      </c>
      <c r="I72" s="3" t="s">
        <v>47</v>
      </c>
      <c r="J72" s="1" t="s">
        <v>247</v>
      </c>
      <c r="K72" s="8" t="s">
        <v>546</v>
      </c>
      <c r="L72" s="1" t="s">
        <v>545</v>
      </c>
      <c r="M72" s="1">
        <v>5500</v>
      </c>
      <c r="N72" s="1">
        <v>1</v>
      </c>
      <c r="O72" s="4">
        <f t="shared" si="1"/>
        <v>5500</v>
      </c>
    </row>
    <row r="73" spans="1:15" x14ac:dyDescent="0.15">
      <c r="A73" s="7">
        <v>42434</v>
      </c>
      <c r="B73" s="1" t="s">
        <v>523</v>
      </c>
      <c r="C73" s="6" t="s">
        <v>522</v>
      </c>
      <c r="D73" s="6" t="s">
        <v>521</v>
      </c>
      <c r="E73" s="6" t="s">
        <v>5</v>
      </c>
      <c r="F73" s="3">
        <v>77</v>
      </c>
      <c r="G73" s="9">
        <v>13676</v>
      </c>
      <c r="H73" s="3" t="s">
        <v>4</v>
      </c>
      <c r="I73" s="3" t="s">
        <v>13</v>
      </c>
      <c r="J73" s="1" t="s">
        <v>247</v>
      </c>
      <c r="K73" s="8" t="s">
        <v>511</v>
      </c>
      <c r="L73" s="1" t="s">
        <v>510</v>
      </c>
      <c r="M73" s="1">
        <v>5500</v>
      </c>
      <c r="N73" s="1">
        <v>2</v>
      </c>
      <c r="O73" s="4">
        <f t="shared" si="1"/>
        <v>11000</v>
      </c>
    </row>
    <row r="74" spans="1:15" x14ac:dyDescent="0.15">
      <c r="A74" s="7">
        <v>42434</v>
      </c>
      <c r="B74" s="1" t="s">
        <v>488</v>
      </c>
      <c r="C74" s="6" t="s">
        <v>487</v>
      </c>
      <c r="D74" s="6" t="s">
        <v>486</v>
      </c>
      <c r="E74" s="6" t="s">
        <v>5</v>
      </c>
      <c r="F74" s="3">
        <v>75</v>
      </c>
      <c r="G74" s="9">
        <v>14309</v>
      </c>
      <c r="H74" s="3" t="s">
        <v>4</v>
      </c>
      <c r="I74" s="3" t="s">
        <v>26</v>
      </c>
      <c r="J74" s="1" t="s">
        <v>247</v>
      </c>
      <c r="K74" s="8" t="s">
        <v>476</v>
      </c>
      <c r="L74" s="1" t="s">
        <v>475</v>
      </c>
      <c r="M74" s="1">
        <v>4600</v>
      </c>
      <c r="N74" s="1">
        <v>2</v>
      </c>
      <c r="O74" s="4">
        <f t="shared" si="1"/>
        <v>9200</v>
      </c>
    </row>
    <row r="75" spans="1:15" x14ac:dyDescent="0.15">
      <c r="A75" s="7">
        <v>42435</v>
      </c>
      <c r="B75" s="1" t="s">
        <v>779</v>
      </c>
      <c r="C75" s="6" t="s">
        <v>778</v>
      </c>
      <c r="D75" s="6" t="s">
        <v>777</v>
      </c>
      <c r="E75" s="6" t="s">
        <v>5</v>
      </c>
      <c r="F75" s="3">
        <v>60</v>
      </c>
      <c r="G75" s="9">
        <v>19792</v>
      </c>
      <c r="H75" s="3" t="s">
        <v>4</v>
      </c>
      <c r="I75" s="3" t="s">
        <v>26</v>
      </c>
      <c r="J75" s="1" t="s">
        <v>247</v>
      </c>
      <c r="K75" s="8" t="s">
        <v>752</v>
      </c>
      <c r="L75" s="1" t="s">
        <v>751</v>
      </c>
      <c r="M75" s="1">
        <v>24800</v>
      </c>
      <c r="N75" s="1">
        <v>4</v>
      </c>
      <c r="O75" s="4">
        <f t="shared" si="1"/>
        <v>99200</v>
      </c>
    </row>
    <row r="76" spans="1:15" x14ac:dyDescent="0.15">
      <c r="A76" s="7">
        <v>42435</v>
      </c>
      <c r="B76" s="1" t="s">
        <v>744</v>
      </c>
      <c r="C76" s="6" t="s">
        <v>743</v>
      </c>
      <c r="D76" s="6" t="s">
        <v>742</v>
      </c>
      <c r="E76" s="6" t="s">
        <v>5</v>
      </c>
      <c r="F76" s="3">
        <v>39</v>
      </c>
      <c r="G76" s="9">
        <v>27449</v>
      </c>
      <c r="H76" s="3" t="s">
        <v>4</v>
      </c>
      <c r="I76" s="3" t="s">
        <v>43</v>
      </c>
      <c r="J76" s="1" t="s">
        <v>247</v>
      </c>
      <c r="K76" s="8" t="s">
        <v>717</v>
      </c>
      <c r="L76" s="1" t="s">
        <v>716</v>
      </c>
      <c r="M76" s="1">
        <v>24800</v>
      </c>
      <c r="N76" s="1">
        <v>1</v>
      </c>
      <c r="O76" s="4">
        <f t="shared" si="1"/>
        <v>24800</v>
      </c>
    </row>
    <row r="77" spans="1:15" x14ac:dyDescent="0.15">
      <c r="A77" s="7">
        <v>42435</v>
      </c>
      <c r="B77" s="1" t="s">
        <v>709</v>
      </c>
      <c r="C77" s="6" t="s">
        <v>708</v>
      </c>
      <c r="D77" s="6" t="s">
        <v>707</v>
      </c>
      <c r="E77" s="6" t="s">
        <v>5</v>
      </c>
      <c r="F77" s="3">
        <v>24</v>
      </c>
      <c r="G77" s="9">
        <v>33122</v>
      </c>
      <c r="H77" s="3" t="s">
        <v>14</v>
      </c>
      <c r="I77" s="3" t="s">
        <v>3</v>
      </c>
      <c r="J77" s="1" t="s">
        <v>247</v>
      </c>
      <c r="K77" s="8" t="s">
        <v>682</v>
      </c>
      <c r="L77" s="1" t="s">
        <v>681</v>
      </c>
      <c r="M77" s="1">
        <v>19500</v>
      </c>
      <c r="N77" s="1">
        <v>1</v>
      </c>
      <c r="O77" s="4">
        <f t="shared" si="1"/>
        <v>19500</v>
      </c>
    </row>
    <row r="78" spans="1:15" x14ac:dyDescent="0.15">
      <c r="A78" s="7">
        <v>42435</v>
      </c>
      <c r="B78" s="1" t="s">
        <v>674</v>
      </c>
      <c r="C78" s="6" t="s">
        <v>673</v>
      </c>
      <c r="D78" s="6" t="s">
        <v>672</v>
      </c>
      <c r="E78" s="6" t="s">
        <v>5</v>
      </c>
      <c r="F78" s="3">
        <v>35</v>
      </c>
      <c r="G78" s="9">
        <v>28863</v>
      </c>
      <c r="H78" s="3" t="s">
        <v>14</v>
      </c>
      <c r="I78" s="3" t="s">
        <v>39</v>
      </c>
      <c r="J78" s="1" t="s">
        <v>247</v>
      </c>
      <c r="K78" s="8" t="s">
        <v>647</v>
      </c>
      <c r="L78" s="1" t="s">
        <v>646</v>
      </c>
      <c r="M78" s="1">
        <v>2800</v>
      </c>
      <c r="N78" s="1">
        <v>1</v>
      </c>
      <c r="O78" s="4">
        <f t="shared" si="1"/>
        <v>2800</v>
      </c>
    </row>
    <row r="79" spans="1:15" x14ac:dyDescent="0.15">
      <c r="A79" s="7">
        <v>42435</v>
      </c>
      <c r="B79" s="1" t="s">
        <v>590</v>
      </c>
      <c r="C79" s="6" t="s">
        <v>589</v>
      </c>
      <c r="D79" s="6" t="s">
        <v>588</v>
      </c>
      <c r="E79" s="6" t="s">
        <v>5</v>
      </c>
      <c r="F79" s="3">
        <v>46</v>
      </c>
      <c r="G79" s="9">
        <v>24763</v>
      </c>
      <c r="H79" s="3" t="s">
        <v>4</v>
      </c>
      <c r="I79" s="3" t="s">
        <v>26</v>
      </c>
      <c r="J79" s="1" t="s">
        <v>247</v>
      </c>
      <c r="K79" s="8" t="s">
        <v>581</v>
      </c>
      <c r="L79" s="1" t="s">
        <v>580</v>
      </c>
      <c r="M79" s="1">
        <v>7800</v>
      </c>
      <c r="N79" s="1">
        <v>1</v>
      </c>
      <c r="O79" s="4">
        <f t="shared" si="1"/>
        <v>7800</v>
      </c>
    </row>
    <row r="80" spans="1:15" x14ac:dyDescent="0.15">
      <c r="A80" s="7">
        <v>42435</v>
      </c>
      <c r="B80" s="1" t="s">
        <v>555</v>
      </c>
      <c r="C80" s="6" t="s">
        <v>554</v>
      </c>
      <c r="D80" s="6" t="s">
        <v>553</v>
      </c>
      <c r="E80" s="6" t="s">
        <v>5</v>
      </c>
      <c r="F80" s="3">
        <v>70</v>
      </c>
      <c r="G80" s="9">
        <v>16330</v>
      </c>
      <c r="H80" s="3" t="s">
        <v>4</v>
      </c>
      <c r="I80" s="3" t="s">
        <v>39</v>
      </c>
      <c r="J80" s="1" t="s">
        <v>247</v>
      </c>
      <c r="K80" s="8" t="s">
        <v>546</v>
      </c>
      <c r="L80" s="1" t="s">
        <v>545</v>
      </c>
      <c r="M80" s="1">
        <v>5500</v>
      </c>
      <c r="N80" s="1">
        <v>2</v>
      </c>
      <c r="O80" s="4">
        <f t="shared" si="1"/>
        <v>11000</v>
      </c>
    </row>
    <row r="81" spans="1:15" x14ac:dyDescent="0.15">
      <c r="A81" s="7">
        <v>42435</v>
      </c>
      <c r="B81" s="1" t="s">
        <v>520</v>
      </c>
      <c r="C81" s="6" t="s">
        <v>519</v>
      </c>
      <c r="D81" s="6" t="s">
        <v>518</v>
      </c>
      <c r="E81" s="6" t="s">
        <v>5</v>
      </c>
      <c r="F81" s="3">
        <v>48</v>
      </c>
      <c r="G81" s="9">
        <v>24302</v>
      </c>
      <c r="H81" s="3" t="s">
        <v>4</v>
      </c>
      <c r="I81" s="3" t="s">
        <v>51</v>
      </c>
      <c r="J81" s="1" t="s">
        <v>247</v>
      </c>
      <c r="K81" s="8" t="s">
        <v>511</v>
      </c>
      <c r="L81" s="1" t="s">
        <v>510</v>
      </c>
      <c r="M81" s="1">
        <v>5500</v>
      </c>
      <c r="N81" s="1">
        <v>2</v>
      </c>
      <c r="O81" s="4">
        <f t="shared" si="1"/>
        <v>11000</v>
      </c>
    </row>
    <row r="82" spans="1:15" x14ac:dyDescent="0.15">
      <c r="A82" s="7">
        <v>42435</v>
      </c>
      <c r="B82" s="1" t="s">
        <v>485</v>
      </c>
      <c r="C82" s="6" t="s">
        <v>484</v>
      </c>
      <c r="D82" s="6" t="s">
        <v>483</v>
      </c>
      <c r="E82" s="6" t="s">
        <v>5</v>
      </c>
      <c r="F82" s="3">
        <v>33</v>
      </c>
      <c r="G82" s="9">
        <v>29680</v>
      </c>
      <c r="H82" s="3" t="s">
        <v>14</v>
      </c>
      <c r="I82" s="3" t="s">
        <v>69</v>
      </c>
      <c r="J82" s="1" t="s">
        <v>247</v>
      </c>
      <c r="K82" s="8" t="s">
        <v>476</v>
      </c>
      <c r="L82" s="1" t="s">
        <v>475</v>
      </c>
      <c r="M82" s="1">
        <v>4600</v>
      </c>
      <c r="N82" s="1">
        <v>2</v>
      </c>
      <c r="O82" s="4">
        <f t="shared" si="1"/>
        <v>9200</v>
      </c>
    </row>
    <row r="83" spans="1:15" x14ac:dyDescent="0.15">
      <c r="A83" s="7">
        <v>42436</v>
      </c>
      <c r="B83" s="1" t="s">
        <v>622</v>
      </c>
      <c r="C83" s="6" t="s">
        <v>621</v>
      </c>
      <c r="D83" s="6" t="s">
        <v>620</v>
      </c>
      <c r="E83" s="6" t="s">
        <v>5</v>
      </c>
      <c r="F83" s="3">
        <v>34</v>
      </c>
      <c r="G83" s="9">
        <v>29233</v>
      </c>
      <c r="H83" s="3" t="s">
        <v>4</v>
      </c>
      <c r="I83" s="3" t="s">
        <v>3</v>
      </c>
      <c r="J83" s="1" t="s">
        <v>247</v>
      </c>
      <c r="K83" s="8" t="s">
        <v>616</v>
      </c>
      <c r="L83" s="1" t="s">
        <v>615</v>
      </c>
      <c r="M83" s="1">
        <v>5500</v>
      </c>
      <c r="N83" s="1">
        <v>1</v>
      </c>
      <c r="O83" s="4">
        <f t="shared" si="1"/>
        <v>5500</v>
      </c>
    </row>
    <row r="84" spans="1:15" x14ac:dyDescent="0.15">
      <c r="A84" s="7">
        <v>42436</v>
      </c>
      <c r="B84" s="1" t="s">
        <v>587</v>
      </c>
      <c r="C84" s="6" t="s">
        <v>586</v>
      </c>
      <c r="D84" s="6" t="s">
        <v>585</v>
      </c>
      <c r="E84" s="6" t="s">
        <v>5</v>
      </c>
      <c r="F84" s="3">
        <v>67</v>
      </c>
      <c r="G84" s="9">
        <v>17139</v>
      </c>
      <c r="H84" s="3" t="s">
        <v>4</v>
      </c>
      <c r="I84" s="3" t="s">
        <v>69</v>
      </c>
      <c r="J84" s="1" t="s">
        <v>247</v>
      </c>
      <c r="K84" s="8" t="s">
        <v>581</v>
      </c>
      <c r="L84" s="1" t="s">
        <v>580</v>
      </c>
      <c r="M84" s="1">
        <v>7800</v>
      </c>
      <c r="N84" s="1">
        <v>2</v>
      </c>
      <c r="O84" s="4">
        <f t="shared" si="1"/>
        <v>15600</v>
      </c>
    </row>
    <row r="85" spans="1:15" x14ac:dyDescent="0.15">
      <c r="A85" s="7">
        <v>42436</v>
      </c>
      <c r="B85" s="1" t="s">
        <v>552</v>
      </c>
      <c r="C85" s="6" t="s">
        <v>551</v>
      </c>
      <c r="D85" s="6" t="s">
        <v>550</v>
      </c>
      <c r="E85" s="6" t="s">
        <v>5</v>
      </c>
      <c r="F85" s="3">
        <v>69</v>
      </c>
      <c r="G85" s="9">
        <v>16445</v>
      </c>
      <c r="H85" s="3" t="s">
        <v>4</v>
      </c>
      <c r="I85" s="3" t="s">
        <v>95</v>
      </c>
      <c r="J85" s="1" t="s">
        <v>247</v>
      </c>
      <c r="K85" s="8" t="s">
        <v>546</v>
      </c>
      <c r="L85" s="1" t="s">
        <v>545</v>
      </c>
      <c r="M85" s="1">
        <v>5500</v>
      </c>
      <c r="N85" s="1">
        <v>4</v>
      </c>
      <c r="O85" s="4">
        <f t="shared" si="1"/>
        <v>22000</v>
      </c>
    </row>
    <row r="86" spans="1:15" x14ac:dyDescent="0.15">
      <c r="A86" s="7">
        <v>42436</v>
      </c>
      <c r="B86" s="1" t="s">
        <v>517</v>
      </c>
      <c r="C86" s="6" t="s">
        <v>516</v>
      </c>
      <c r="D86" s="6" t="s">
        <v>515</v>
      </c>
      <c r="E86" s="6" t="s">
        <v>5</v>
      </c>
      <c r="F86" s="3">
        <v>54</v>
      </c>
      <c r="G86" s="9">
        <v>22060</v>
      </c>
      <c r="H86" s="3" t="s">
        <v>4</v>
      </c>
      <c r="I86" s="3" t="s">
        <v>43</v>
      </c>
      <c r="J86" s="1" t="s">
        <v>247</v>
      </c>
      <c r="K86" s="8" t="s">
        <v>511</v>
      </c>
      <c r="L86" s="1" t="s">
        <v>510</v>
      </c>
      <c r="M86" s="1">
        <v>5500</v>
      </c>
      <c r="N86" s="1">
        <v>2</v>
      </c>
      <c r="O86" s="4">
        <f t="shared" si="1"/>
        <v>11000</v>
      </c>
    </row>
    <row r="87" spans="1:15" x14ac:dyDescent="0.15">
      <c r="A87" s="7">
        <v>42436</v>
      </c>
      <c r="B87" s="1" t="s">
        <v>437</v>
      </c>
      <c r="C87" s="6" t="s">
        <v>436</v>
      </c>
      <c r="D87" s="6" t="s">
        <v>435</v>
      </c>
      <c r="E87" s="6" t="s">
        <v>5</v>
      </c>
      <c r="F87" s="3">
        <v>73</v>
      </c>
      <c r="G87" s="9">
        <v>15138</v>
      </c>
      <c r="H87" s="3" t="s">
        <v>4</v>
      </c>
      <c r="I87" s="3" t="s">
        <v>43</v>
      </c>
      <c r="J87" s="1" t="s">
        <v>247</v>
      </c>
      <c r="K87" s="8" t="s">
        <v>411</v>
      </c>
      <c r="L87" s="1" t="s">
        <v>410</v>
      </c>
      <c r="M87" s="1">
        <v>7800</v>
      </c>
      <c r="N87" s="1">
        <v>4</v>
      </c>
      <c r="O87" s="4">
        <f t="shared" si="1"/>
        <v>31200</v>
      </c>
    </row>
    <row r="88" spans="1:15" x14ac:dyDescent="0.15">
      <c r="A88" s="7">
        <v>42436</v>
      </c>
      <c r="B88" s="1" t="s">
        <v>408</v>
      </c>
      <c r="C88" s="6" t="s">
        <v>230</v>
      </c>
      <c r="D88" s="6" t="s">
        <v>229</v>
      </c>
      <c r="E88" s="6" t="s">
        <v>228</v>
      </c>
      <c r="F88" s="3">
        <v>64</v>
      </c>
      <c r="G88" s="9">
        <v>18236</v>
      </c>
      <c r="H88" s="3" t="s">
        <v>4</v>
      </c>
      <c r="I88" s="3" t="s">
        <v>51</v>
      </c>
      <c r="J88" s="1" t="s">
        <v>247</v>
      </c>
      <c r="K88" s="8" t="s">
        <v>385</v>
      </c>
      <c r="L88" s="1" t="s">
        <v>384</v>
      </c>
      <c r="M88" s="1">
        <v>6000</v>
      </c>
      <c r="N88" s="1">
        <v>1</v>
      </c>
      <c r="O88" s="4">
        <f t="shared" si="1"/>
        <v>6000</v>
      </c>
    </row>
    <row r="89" spans="1:15" x14ac:dyDescent="0.15">
      <c r="A89" s="7">
        <v>42436</v>
      </c>
      <c r="B89" s="1" t="s">
        <v>380</v>
      </c>
      <c r="C89" s="6" t="s">
        <v>379</v>
      </c>
      <c r="D89" s="6" t="s">
        <v>378</v>
      </c>
      <c r="E89" s="6" t="s">
        <v>5</v>
      </c>
      <c r="F89" s="3">
        <v>74</v>
      </c>
      <c r="G89" s="9">
        <v>14585</v>
      </c>
      <c r="H89" s="3" t="s">
        <v>4</v>
      </c>
      <c r="I89" s="3" t="s">
        <v>26</v>
      </c>
      <c r="J89" s="1" t="s">
        <v>247</v>
      </c>
      <c r="K89" s="8" t="s">
        <v>353</v>
      </c>
      <c r="L89" s="1" t="s">
        <v>352</v>
      </c>
      <c r="M89" s="1">
        <v>6000</v>
      </c>
      <c r="N89" s="1">
        <v>1</v>
      </c>
      <c r="O89" s="4">
        <f t="shared" si="1"/>
        <v>6000</v>
      </c>
    </row>
    <row r="90" spans="1:15" x14ac:dyDescent="0.15">
      <c r="A90" s="7">
        <v>42437</v>
      </c>
      <c r="B90" s="1" t="s">
        <v>482</v>
      </c>
      <c r="C90" s="6" t="s">
        <v>481</v>
      </c>
      <c r="D90" s="6" t="s">
        <v>480</v>
      </c>
      <c r="E90" s="6" t="s">
        <v>5</v>
      </c>
      <c r="F90" s="3">
        <v>24</v>
      </c>
      <c r="G90" s="9">
        <v>32859</v>
      </c>
      <c r="H90" s="3" t="s">
        <v>14</v>
      </c>
      <c r="I90" s="3" t="s">
        <v>26</v>
      </c>
      <c r="J90" s="1" t="s">
        <v>247</v>
      </c>
      <c r="K90" s="8" t="s">
        <v>476</v>
      </c>
      <c r="L90" s="1" t="s">
        <v>475</v>
      </c>
      <c r="M90" s="1">
        <v>4600</v>
      </c>
      <c r="N90" s="1">
        <v>1</v>
      </c>
      <c r="O90" s="4">
        <f t="shared" si="1"/>
        <v>4600</v>
      </c>
    </row>
    <row r="91" spans="1:15" x14ac:dyDescent="0.15">
      <c r="A91" s="7">
        <v>42437</v>
      </c>
      <c r="B91" s="1" t="s">
        <v>350</v>
      </c>
      <c r="C91" s="6" t="s">
        <v>234</v>
      </c>
      <c r="D91" s="6" t="s">
        <v>233</v>
      </c>
      <c r="E91" s="6" t="s">
        <v>228</v>
      </c>
      <c r="F91" s="6">
        <v>25</v>
      </c>
      <c r="G91" s="9">
        <v>13219</v>
      </c>
      <c r="H91" s="3" t="s">
        <v>4</v>
      </c>
      <c r="I91" s="3" t="s">
        <v>145</v>
      </c>
      <c r="J91" s="1" t="s">
        <v>227</v>
      </c>
      <c r="K91" s="8" t="s">
        <v>232</v>
      </c>
      <c r="L91" s="1" t="s">
        <v>908</v>
      </c>
      <c r="M91" s="1">
        <v>29800</v>
      </c>
      <c r="N91" s="1">
        <v>1</v>
      </c>
      <c r="O91" s="4">
        <f t="shared" si="1"/>
        <v>29800</v>
      </c>
    </row>
    <row r="92" spans="1:15" x14ac:dyDescent="0.15">
      <c r="A92" s="7">
        <v>42437</v>
      </c>
      <c r="B92" s="1" t="s">
        <v>327</v>
      </c>
      <c r="C92" s="6" t="s">
        <v>326</v>
      </c>
      <c r="D92" s="6" t="s">
        <v>325</v>
      </c>
      <c r="E92" s="6" t="s">
        <v>5</v>
      </c>
      <c r="F92" s="3">
        <v>26</v>
      </c>
      <c r="G92" s="9">
        <v>32246</v>
      </c>
      <c r="H92" s="3" t="s">
        <v>4</v>
      </c>
      <c r="I92" s="3" t="s">
        <v>39</v>
      </c>
      <c r="J92" s="1" t="s">
        <v>247</v>
      </c>
      <c r="K92" s="8" t="s">
        <v>308</v>
      </c>
      <c r="L92" s="1" t="s">
        <v>307</v>
      </c>
      <c r="M92" s="1">
        <v>2300</v>
      </c>
      <c r="N92" s="1">
        <v>2</v>
      </c>
      <c r="O92" s="4">
        <f t="shared" si="1"/>
        <v>4600</v>
      </c>
    </row>
    <row r="93" spans="1:15" x14ac:dyDescent="0.15">
      <c r="A93" s="7">
        <v>42437</v>
      </c>
      <c r="B93" s="1" t="s">
        <v>303</v>
      </c>
      <c r="C93" s="6" t="s">
        <v>302</v>
      </c>
      <c r="D93" s="6" t="s">
        <v>301</v>
      </c>
      <c r="E93" s="6" t="s">
        <v>5</v>
      </c>
      <c r="F93" s="3">
        <v>47</v>
      </c>
      <c r="G93" s="9">
        <v>24613</v>
      </c>
      <c r="H93" s="3" t="s">
        <v>4</v>
      </c>
      <c r="I93" s="3" t="s">
        <v>51</v>
      </c>
      <c r="J93" s="1" t="s">
        <v>247</v>
      </c>
      <c r="K93" s="8" t="s">
        <v>278</v>
      </c>
      <c r="L93" s="1" t="s">
        <v>282</v>
      </c>
      <c r="M93" s="1">
        <v>2300</v>
      </c>
      <c r="N93" s="1">
        <v>2</v>
      </c>
      <c r="O93" s="4">
        <f t="shared" si="1"/>
        <v>4600</v>
      </c>
    </row>
    <row r="94" spans="1:15" x14ac:dyDescent="0.15">
      <c r="A94" s="7">
        <v>42437</v>
      </c>
      <c r="B94" s="1" t="s">
        <v>162</v>
      </c>
      <c r="C94" s="6" t="s">
        <v>161</v>
      </c>
      <c r="D94" s="6" t="s">
        <v>160</v>
      </c>
      <c r="E94" s="6" t="s">
        <v>5</v>
      </c>
      <c r="F94" s="6">
        <v>47</v>
      </c>
      <c r="G94" s="5">
        <v>25118</v>
      </c>
      <c r="H94" s="3" t="s">
        <v>14</v>
      </c>
      <c r="I94" s="3" t="s">
        <v>95</v>
      </c>
      <c r="J94" s="1" t="s">
        <v>2</v>
      </c>
      <c r="K94" s="1" t="s">
        <v>153</v>
      </c>
      <c r="L94" s="1" t="s">
        <v>152</v>
      </c>
      <c r="M94" s="1">
        <v>6200</v>
      </c>
      <c r="N94" s="1">
        <v>4</v>
      </c>
      <c r="O94" s="4">
        <f t="shared" si="1"/>
        <v>24800</v>
      </c>
    </row>
    <row r="95" spans="1:15" x14ac:dyDescent="0.15">
      <c r="A95" s="7">
        <v>42438</v>
      </c>
      <c r="B95" s="1" t="s">
        <v>619</v>
      </c>
      <c r="C95" s="6" t="s">
        <v>618</v>
      </c>
      <c r="D95" s="6" t="s">
        <v>617</v>
      </c>
      <c r="E95" s="6" t="s">
        <v>5</v>
      </c>
      <c r="F95" s="3">
        <v>72</v>
      </c>
      <c r="G95" s="9">
        <v>15528</v>
      </c>
      <c r="H95" s="3" t="s">
        <v>4</v>
      </c>
      <c r="I95" s="3" t="s">
        <v>47</v>
      </c>
      <c r="J95" s="1" t="s">
        <v>247</v>
      </c>
      <c r="K95" s="8" t="s">
        <v>616</v>
      </c>
      <c r="L95" s="1" t="s">
        <v>615</v>
      </c>
      <c r="M95" s="1">
        <v>5500</v>
      </c>
      <c r="N95" s="1">
        <v>2</v>
      </c>
      <c r="O95" s="4">
        <f t="shared" si="1"/>
        <v>11000</v>
      </c>
    </row>
    <row r="96" spans="1:15" x14ac:dyDescent="0.15">
      <c r="A96" s="7">
        <v>42438</v>
      </c>
      <c r="B96" s="1" t="s">
        <v>584</v>
      </c>
      <c r="C96" s="6" t="s">
        <v>583</v>
      </c>
      <c r="D96" s="6" t="s">
        <v>582</v>
      </c>
      <c r="E96" s="6" t="s">
        <v>5</v>
      </c>
      <c r="F96" s="3">
        <v>35</v>
      </c>
      <c r="G96" s="9">
        <v>29105</v>
      </c>
      <c r="H96" s="3" t="s">
        <v>14</v>
      </c>
      <c r="I96" s="3" t="s">
        <v>13</v>
      </c>
      <c r="J96" s="1" t="s">
        <v>247</v>
      </c>
      <c r="K96" s="8" t="s">
        <v>581</v>
      </c>
      <c r="L96" s="1" t="s">
        <v>580</v>
      </c>
      <c r="M96" s="1">
        <v>7800</v>
      </c>
      <c r="N96" s="1">
        <v>1</v>
      </c>
      <c r="O96" s="4">
        <f t="shared" si="1"/>
        <v>7800</v>
      </c>
    </row>
    <row r="97" spans="1:15" x14ac:dyDescent="0.15">
      <c r="A97" s="7">
        <v>42438</v>
      </c>
      <c r="B97" s="1" t="s">
        <v>549</v>
      </c>
      <c r="C97" s="6" t="s">
        <v>548</v>
      </c>
      <c r="D97" s="6" t="s">
        <v>547</v>
      </c>
      <c r="E97" s="6" t="s">
        <v>5</v>
      </c>
      <c r="F97" s="3">
        <v>27</v>
      </c>
      <c r="G97" s="9">
        <v>31705</v>
      </c>
      <c r="H97" s="3" t="s">
        <v>14</v>
      </c>
      <c r="I97" s="3" t="s">
        <v>145</v>
      </c>
      <c r="J97" s="1" t="s">
        <v>247</v>
      </c>
      <c r="K97" s="8" t="s">
        <v>546</v>
      </c>
      <c r="L97" s="1" t="s">
        <v>545</v>
      </c>
      <c r="M97" s="1">
        <v>5500</v>
      </c>
      <c r="N97" s="1">
        <v>1</v>
      </c>
      <c r="O97" s="4">
        <f t="shared" si="1"/>
        <v>5500</v>
      </c>
    </row>
    <row r="98" spans="1:15" x14ac:dyDescent="0.15">
      <c r="A98" s="7">
        <v>42438</v>
      </c>
      <c r="B98" s="1" t="s">
        <v>514</v>
      </c>
      <c r="C98" s="6" t="s">
        <v>513</v>
      </c>
      <c r="D98" s="6" t="s">
        <v>512</v>
      </c>
      <c r="E98" s="6" t="s">
        <v>5</v>
      </c>
      <c r="F98" s="3">
        <v>55</v>
      </c>
      <c r="G98" s="9">
        <v>21783</v>
      </c>
      <c r="H98" s="3" t="s">
        <v>4</v>
      </c>
      <c r="I98" s="3" t="s">
        <v>9</v>
      </c>
      <c r="J98" s="1" t="s">
        <v>247</v>
      </c>
      <c r="K98" s="8" t="s">
        <v>511</v>
      </c>
      <c r="L98" s="1" t="s">
        <v>510</v>
      </c>
      <c r="M98" s="1">
        <v>5500</v>
      </c>
      <c r="N98" s="1">
        <v>2</v>
      </c>
      <c r="O98" s="4">
        <f t="shared" si="1"/>
        <v>11000</v>
      </c>
    </row>
    <row r="99" spans="1:15" x14ac:dyDescent="0.15">
      <c r="A99" s="7">
        <v>42438</v>
      </c>
      <c r="B99" s="1" t="s">
        <v>115</v>
      </c>
      <c r="C99" s="6" t="s">
        <v>114</v>
      </c>
      <c r="D99" s="6" t="s">
        <v>113</v>
      </c>
      <c r="E99" s="6" t="s">
        <v>5</v>
      </c>
      <c r="F99" s="6">
        <v>60</v>
      </c>
      <c r="G99" s="5">
        <v>20230</v>
      </c>
      <c r="H99" s="3" t="s">
        <v>14</v>
      </c>
      <c r="I99" s="3" t="s">
        <v>43</v>
      </c>
      <c r="J99" s="1" t="s">
        <v>2</v>
      </c>
      <c r="K99" s="1" t="s">
        <v>100</v>
      </c>
      <c r="L99" s="1" t="s">
        <v>99</v>
      </c>
      <c r="M99" s="1">
        <v>8400</v>
      </c>
      <c r="N99" s="1">
        <v>4</v>
      </c>
      <c r="O99" s="4">
        <f t="shared" si="1"/>
        <v>33600</v>
      </c>
    </row>
    <row r="100" spans="1:15" x14ac:dyDescent="0.15">
      <c r="A100" s="7">
        <v>42438</v>
      </c>
      <c r="B100" s="1" t="s">
        <v>17</v>
      </c>
      <c r="C100" s="6" t="s">
        <v>16</v>
      </c>
      <c r="D100" s="6" t="s">
        <v>15</v>
      </c>
      <c r="E100" s="6" t="s">
        <v>5</v>
      </c>
      <c r="F100" s="6">
        <v>43</v>
      </c>
      <c r="G100" s="5">
        <v>26613</v>
      </c>
      <c r="H100" s="3" t="s">
        <v>14</v>
      </c>
      <c r="I100" s="3" t="s">
        <v>13</v>
      </c>
      <c r="J100" s="1" t="s">
        <v>2</v>
      </c>
      <c r="K100" s="1" t="s">
        <v>1</v>
      </c>
      <c r="L100" s="1" t="s">
        <v>0</v>
      </c>
      <c r="M100" s="1">
        <v>9850</v>
      </c>
      <c r="N100" s="1">
        <v>1</v>
      </c>
      <c r="O100" s="4">
        <f t="shared" si="1"/>
        <v>9850</v>
      </c>
    </row>
    <row r="101" spans="1:15" x14ac:dyDescent="0.15">
      <c r="A101" s="7">
        <v>42439</v>
      </c>
      <c r="B101" s="1" t="s">
        <v>776</v>
      </c>
      <c r="C101" s="6" t="s">
        <v>775</v>
      </c>
      <c r="D101" s="6" t="s">
        <v>774</v>
      </c>
      <c r="E101" s="6" t="s">
        <v>5</v>
      </c>
      <c r="F101" s="3">
        <v>53</v>
      </c>
      <c r="G101" s="9">
        <v>22517</v>
      </c>
      <c r="H101" s="3" t="s">
        <v>4</v>
      </c>
      <c r="I101" s="3" t="s">
        <v>26</v>
      </c>
      <c r="J101" s="1" t="s">
        <v>247</v>
      </c>
      <c r="K101" s="8" t="s">
        <v>752</v>
      </c>
      <c r="L101" s="1" t="s">
        <v>751</v>
      </c>
      <c r="M101" s="1">
        <v>24800</v>
      </c>
      <c r="N101" s="1">
        <v>2</v>
      </c>
      <c r="O101" s="4">
        <f t="shared" si="1"/>
        <v>49600</v>
      </c>
    </row>
    <row r="102" spans="1:15" x14ac:dyDescent="0.15">
      <c r="A102" s="7">
        <v>42439</v>
      </c>
      <c r="B102" s="1" t="s">
        <v>741</v>
      </c>
      <c r="C102" s="6" t="s">
        <v>740</v>
      </c>
      <c r="D102" s="6" t="s">
        <v>739</v>
      </c>
      <c r="E102" s="6" t="s">
        <v>5</v>
      </c>
      <c r="F102" s="3">
        <v>56</v>
      </c>
      <c r="G102" s="9">
        <v>21208</v>
      </c>
      <c r="H102" s="3" t="s">
        <v>4</v>
      </c>
      <c r="I102" s="3" t="s">
        <v>39</v>
      </c>
      <c r="J102" s="1" t="s">
        <v>247</v>
      </c>
      <c r="K102" s="8" t="s">
        <v>717</v>
      </c>
      <c r="L102" s="1" t="s">
        <v>716</v>
      </c>
      <c r="M102" s="1">
        <v>24800</v>
      </c>
      <c r="N102" s="1">
        <v>1</v>
      </c>
      <c r="O102" s="4">
        <f t="shared" si="1"/>
        <v>24800</v>
      </c>
    </row>
    <row r="103" spans="1:15" x14ac:dyDescent="0.15">
      <c r="A103" s="7">
        <v>42439</v>
      </c>
      <c r="B103" s="1" t="s">
        <v>706</v>
      </c>
      <c r="C103" s="6" t="s">
        <v>705</v>
      </c>
      <c r="D103" s="6" t="s">
        <v>704</v>
      </c>
      <c r="E103" s="6" t="s">
        <v>5</v>
      </c>
      <c r="F103" s="3">
        <v>58</v>
      </c>
      <c r="G103" s="9">
        <v>20536</v>
      </c>
      <c r="H103" s="3" t="s">
        <v>4</v>
      </c>
      <c r="I103" s="3" t="s">
        <v>26</v>
      </c>
      <c r="J103" s="1" t="s">
        <v>247</v>
      </c>
      <c r="K103" s="8" t="s">
        <v>682</v>
      </c>
      <c r="L103" s="1" t="s">
        <v>681</v>
      </c>
      <c r="M103" s="1">
        <v>19500</v>
      </c>
      <c r="N103" s="1">
        <v>2</v>
      </c>
      <c r="O103" s="4">
        <f t="shared" si="1"/>
        <v>39000</v>
      </c>
    </row>
    <row r="104" spans="1:15" x14ac:dyDescent="0.15">
      <c r="A104" s="7">
        <v>42439</v>
      </c>
      <c r="B104" s="1" t="s">
        <v>671</v>
      </c>
      <c r="C104" s="6" t="s">
        <v>670</v>
      </c>
      <c r="D104" s="6" t="s">
        <v>669</v>
      </c>
      <c r="E104" s="6" t="s">
        <v>5</v>
      </c>
      <c r="F104" s="3">
        <v>55</v>
      </c>
      <c r="G104" s="9">
        <v>21721</v>
      </c>
      <c r="H104" s="3" t="s">
        <v>4</v>
      </c>
      <c r="I104" s="3" t="s">
        <v>47</v>
      </c>
      <c r="J104" s="1" t="s">
        <v>247</v>
      </c>
      <c r="K104" s="8" t="s">
        <v>647</v>
      </c>
      <c r="L104" s="1" t="s">
        <v>646</v>
      </c>
      <c r="M104" s="1">
        <v>2800</v>
      </c>
      <c r="N104" s="1">
        <v>3</v>
      </c>
      <c r="O104" s="4">
        <f t="shared" si="1"/>
        <v>8400</v>
      </c>
    </row>
    <row r="105" spans="1:15" x14ac:dyDescent="0.15">
      <c r="A105" s="7">
        <v>42439</v>
      </c>
      <c r="B105" s="1" t="s">
        <v>479</v>
      </c>
      <c r="C105" s="6" t="s">
        <v>478</v>
      </c>
      <c r="D105" s="6" t="s">
        <v>477</v>
      </c>
      <c r="E105" s="6" t="s">
        <v>5</v>
      </c>
      <c r="F105" s="3">
        <v>22</v>
      </c>
      <c r="G105" s="9">
        <v>33688</v>
      </c>
      <c r="H105" s="3" t="s">
        <v>14</v>
      </c>
      <c r="I105" s="3" t="s">
        <v>13</v>
      </c>
      <c r="J105" s="1" t="s">
        <v>247</v>
      </c>
      <c r="K105" s="8" t="s">
        <v>476</v>
      </c>
      <c r="L105" s="1" t="s">
        <v>475</v>
      </c>
      <c r="M105" s="1">
        <v>4600</v>
      </c>
      <c r="N105" s="1">
        <v>2</v>
      </c>
      <c r="O105" s="4">
        <f t="shared" si="1"/>
        <v>9200</v>
      </c>
    </row>
    <row r="106" spans="1:15" x14ac:dyDescent="0.15">
      <c r="A106" s="7">
        <v>42439</v>
      </c>
      <c r="B106" s="1" t="s">
        <v>98</v>
      </c>
      <c r="C106" s="6" t="s">
        <v>97</v>
      </c>
      <c r="D106" s="6" t="s">
        <v>96</v>
      </c>
      <c r="E106" s="6" t="s">
        <v>5</v>
      </c>
      <c r="F106" s="6">
        <v>48</v>
      </c>
      <c r="G106" s="5">
        <v>24732</v>
      </c>
      <c r="H106" s="3" t="s">
        <v>4</v>
      </c>
      <c r="I106" s="3" t="s">
        <v>95</v>
      </c>
      <c r="J106" s="1" t="s">
        <v>2</v>
      </c>
      <c r="K106" s="8" t="s">
        <v>65</v>
      </c>
      <c r="L106" s="1" t="s">
        <v>64</v>
      </c>
      <c r="M106" s="1">
        <v>5200</v>
      </c>
      <c r="N106" s="1">
        <v>2</v>
      </c>
      <c r="O106" s="4">
        <f t="shared" si="1"/>
        <v>10400</v>
      </c>
    </row>
    <row r="107" spans="1:15" x14ac:dyDescent="0.15">
      <c r="A107" s="7">
        <v>42439</v>
      </c>
      <c r="B107" s="1" t="s">
        <v>94</v>
      </c>
      <c r="C107" s="6" t="s">
        <v>93</v>
      </c>
      <c r="D107" s="6" t="s">
        <v>92</v>
      </c>
      <c r="E107" s="6" t="s">
        <v>5</v>
      </c>
      <c r="F107" s="6">
        <v>43</v>
      </c>
      <c r="G107" s="5">
        <v>26689</v>
      </c>
      <c r="H107" s="3" t="s">
        <v>4</v>
      </c>
      <c r="I107" s="3" t="s">
        <v>43</v>
      </c>
      <c r="J107" s="1" t="s">
        <v>2</v>
      </c>
      <c r="K107" s="1" t="s">
        <v>65</v>
      </c>
      <c r="L107" s="1" t="s">
        <v>64</v>
      </c>
      <c r="M107" s="1">
        <v>5200</v>
      </c>
      <c r="N107" s="1">
        <v>2</v>
      </c>
      <c r="O107" s="4">
        <f t="shared" si="1"/>
        <v>10400</v>
      </c>
    </row>
    <row r="108" spans="1:15" x14ac:dyDescent="0.15">
      <c r="A108" s="7">
        <v>42439</v>
      </c>
      <c r="B108" s="1" t="s">
        <v>91</v>
      </c>
      <c r="C108" s="6" t="s">
        <v>90</v>
      </c>
      <c r="D108" s="6" t="s">
        <v>89</v>
      </c>
      <c r="E108" s="6" t="s">
        <v>5</v>
      </c>
      <c r="F108" s="6">
        <v>52</v>
      </c>
      <c r="G108" s="5">
        <v>23116</v>
      </c>
      <c r="H108" s="3" t="s">
        <v>4</v>
      </c>
      <c r="I108" s="3" t="s">
        <v>47</v>
      </c>
      <c r="J108" s="1" t="s">
        <v>2</v>
      </c>
      <c r="K108" s="1" t="s">
        <v>65</v>
      </c>
      <c r="L108" s="1" t="s">
        <v>64</v>
      </c>
      <c r="M108" s="1">
        <v>5200</v>
      </c>
      <c r="N108" s="1">
        <v>1</v>
      </c>
      <c r="O108" s="4">
        <f t="shared" si="1"/>
        <v>5200</v>
      </c>
    </row>
    <row r="109" spans="1:15" x14ac:dyDescent="0.15">
      <c r="A109" s="7">
        <v>42440</v>
      </c>
      <c r="B109" s="1" t="s">
        <v>434</v>
      </c>
      <c r="C109" s="6" t="s">
        <v>433</v>
      </c>
      <c r="D109" s="6" t="s">
        <v>432</v>
      </c>
      <c r="E109" s="6" t="s">
        <v>5</v>
      </c>
      <c r="F109" s="3">
        <v>63</v>
      </c>
      <c r="G109" s="9">
        <v>18558</v>
      </c>
      <c r="H109" s="3" t="s">
        <v>4</v>
      </c>
      <c r="I109" s="3" t="s">
        <v>51</v>
      </c>
      <c r="J109" s="1" t="s">
        <v>247</v>
      </c>
      <c r="K109" s="8" t="s">
        <v>411</v>
      </c>
      <c r="L109" s="1" t="s">
        <v>410</v>
      </c>
      <c r="M109" s="1">
        <v>7800</v>
      </c>
      <c r="N109" s="1">
        <v>2</v>
      </c>
      <c r="O109" s="4">
        <f t="shared" si="1"/>
        <v>15600</v>
      </c>
    </row>
    <row r="110" spans="1:15" x14ac:dyDescent="0.15">
      <c r="A110" s="7">
        <v>42440</v>
      </c>
      <c r="B110" s="1" t="s">
        <v>407</v>
      </c>
      <c r="C110" s="6" t="s">
        <v>230</v>
      </c>
      <c r="D110" s="6" t="s">
        <v>229</v>
      </c>
      <c r="E110" s="6" t="s">
        <v>228</v>
      </c>
      <c r="F110" s="3">
        <v>65</v>
      </c>
      <c r="G110" s="9">
        <v>17903</v>
      </c>
      <c r="H110" s="3" t="s">
        <v>4</v>
      </c>
      <c r="I110" s="3" t="s">
        <v>69</v>
      </c>
      <c r="J110" s="1" t="s">
        <v>227</v>
      </c>
      <c r="K110" s="8" t="s">
        <v>232</v>
      </c>
      <c r="L110" s="1" t="s">
        <v>908</v>
      </c>
      <c r="M110" s="1">
        <v>29800</v>
      </c>
      <c r="N110" s="1">
        <v>1</v>
      </c>
      <c r="O110" s="4">
        <f t="shared" si="1"/>
        <v>29800</v>
      </c>
    </row>
    <row r="111" spans="1:15" x14ac:dyDescent="0.15">
      <c r="A111" s="7">
        <v>42440</v>
      </c>
      <c r="B111" s="1" t="s">
        <v>88</v>
      </c>
      <c r="C111" s="6" t="s">
        <v>87</v>
      </c>
      <c r="D111" s="6" t="s">
        <v>86</v>
      </c>
      <c r="E111" s="6" t="s">
        <v>5</v>
      </c>
      <c r="F111" s="6">
        <v>39</v>
      </c>
      <c r="G111" s="5">
        <v>27982</v>
      </c>
      <c r="H111" s="3" t="s">
        <v>4</v>
      </c>
      <c r="I111" s="3" t="s">
        <v>3</v>
      </c>
      <c r="J111" s="1" t="s">
        <v>2</v>
      </c>
      <c r="K111" s="8" t="s">
        <v>65</v>
      </c>
      <c r="L111" s="1" t="s">
        <v>64</v>
      </c>
      <c r="M111" s="1">
        <v>5200</v>
      </c>
      <c r="N111" s="1">
        <v>2</v>
      </c>
      <c r="O111" s="4">
        <f t="shared" si="1"/>
        <v>10400</v>
      </c>
    </row>
    <row r="112" spans="1:15" x14ac:dyDescent="0.15">
      <c r="A112" s="7">
        <v>42440</v>
      </c>
      <c r="B112" s="1" t="s">
        <v>85</v>
      </c>
      <c r="C112" s="6" t="s">
        <v>84</v>
      </c>
      <c r="D112" s="6" t="s">
        <v>83</v>
      </c>
      <c r="E112" s="6" t="s">
        <v>5</v>
      </c>
      <c r="F112" s="6">
        <v>25</v>
      </c>
      <c r="G112" s="5">
        <v>33043</v>
      </c>
      <c r="H112" s="3" t="s">
        <v>4</v>
      </c>
      <c r="I112" s="3" t="s">
        <v>82</v>
      </c>
      <c r="J112" s="1" t="s">
        <v>2</v>
      </c>
      <c r="K112" s="8" t="s">
        <v>65</v>
      </c>
      <c r="L112" s="1" t="s">
        <v>64</v>
      </c>
      <c r="M112" s="1">
        <v>5200</v>
      </c>
      <c r="N112" s="1">
        <v>4</v>
      </c>
      <c r="O112" s="4">
        <f t="shared" si="1"/>
        <v>20800</v>
      </c>
    </row>
    <row r="113" spans="1:15" x14ac:dyDescent="0.15">
      <c r="A113" s="7">
        <v>42440</v>
      </c>
      <c r="B113" s="1" t="s">
        <v>81</v>
      </c>
      <c r="C113" s="6" t="s">
        <v>80</v>
      </c>
      <c r="D113" s="6" t="s">
        <v>79</v>
      </c>
      <c r="E113" s="6" t="s">
        <v>5</v>
      </c>
      <c r="F113" s="6">
        <v>61</v>
      </c>
      <c r="G113" s="5">
        <v>19917</v>
      </c>
      <c r="H113" s="3" t="s">
        <v>4</v>
      </c>
      <c r="I113" s="3" t="s">
        <v>43</v>
      </c>
      <c r="J113" s="1" t="s">
        <v>2</v>
      </c>
      <c r="K113" s="8" t="s">
        <v>65</v>
      </c>
      <c r="L113" s="1" t="s">
        <v>64</v>
      </c>
      <c r="M113" s="1">
        <v>5200</v>
      </c>
      <c r="N113" s="1">
        <v>1</v>
      </c>
      <c r="O113" s="4">
        <f t="shared" si="1"/>
        <v>5200</v>
      </c>
    </row>
    <row r="114" spans="1:15" x14ac:dyDescent="0.15">
      <c r="A114" s="7">
        <v>42440</v>
      </c>
      <c r="B114" s="1" t="s">
        <v>78</v>
      </c>
      <c r="C114" s="6" t="s">
        <v>77</v>
      </c>
      <c r="D114" s="6" t="s">
        <v>76</v>
      </c>
      <c r="E114" s="6" t="s">
        <v>5</v>
      </c>
      <c r="F114" s="6">
        <v>71</v>
      </c>
      <c r="G114" s="5">
        <v>16412</v>
      </c>
      <c r="H114" s="3" t="s">
        <v>4</v>
      </c>
      <c r="I114" s="3" t="s">
        <v>13</v>
      </c>
      <c r="J114" s="1" t="s">
        <v>2</v>
      </c>
      <c r="K114" s="1" t="s">
        <v>65</v>
      </c>
      <c r="L114" s="1" t="s">
        <v>64</v>
      </c>
      <c r="M114" s="1">
        <v>5200</v>
      </c>
      <c r="N114" s="1">
        <v>1</v>
      </c>
      <c r="O114" s="4">
        <f t="shared" si="1"/>
        <v>5200</v>
      </c>
    </row>
    <row r="115" spans="1:15" x14ac:dyDescent="0.15">
      <c r="A115" s="7">
        <v>42440</v>
      </c>
      <c r="B115" s="1" t="s">
        <v>75</v>
      </c>
      <c r="C115" s="6" t="s">
        <v>74</v>
      </c>
      <c r="D115" s="6" t="s">
        <v>73</v>
      </c>
      <c r="E115" s="6" t="s">
        <v>5</v>
      </c>
      <c r="F115" s="6">
        <v>75</v>
      </c>
      <c r="G115" s="5">
        <v>14968</v>
      </c>
      <c r="H115" s="3" t="s">
        <v>4</v>
      </c>
      <c r="I115" s="3" t="s">
        <v>47</v>
      </c>
      <c r="J115" s="1" t="s">
        <v>2</v>
      </c>
      <c r="K115" s="1" t="s">
        <v>65</v>
      </c>
      <c r="L115" s="1" t="s">
        <v>64</v>
      </c>
      <c r="M115" s="1">
        <v>5200</v>
      </c>
      <c r="N115" s="1">
        <v>1</v>
      </c>
      <c r="O115" s="4">
        <f t="shared" si="1"/>
        <v>5200</v>
      </c>
    </row>
    <row r="116" spans="1:15" x14ac:dyDescent="0.15">
      <c r="A116" s="7">
        <v>42441</v>
      </c>
      <c r="B116" s="1" t="s">
        <v>406</v>
      </c>
      <c r="C116" s="6" t="s">
        <v>405</v>
      </c>
      <c r="D116" s="6" t="s">
        <v>404</v>
      </c>
      <c r="E116" s="6" t="s">
        <v>5</v>
      </c>
      <c r="F116" s="3">
        <v>28</v>
      </c>
      <c r="G116" s="9">
        <v>31413</v>
      </c>
      <c r="H116" s="3" t="s">
        <v>14</v>
      </c>
      <c r="I116" s="3" t="s">
        <v>26</v>
      </c>
      <c r="J116" s="1" t="s">
        <v>247</v>
      </c>
      <c r="K116" s="8" t="s">
        <v>385</v>
      </c>
      <c r="L116" s="1" t="s">
        <v>384</v>
      </c>
      <c r="M116" s="1">
        <v>6000</v>
      </c>
      <c r="N116" s="1">
        <v>1</v>
      </c>
      <c r="O116" s="4">
        <f t="shared" si="1"/>
        <v>6000</v>
      </c>
    </row>
    <row r="117" spans="1:15" x14ac:dyDescent="0.15">
      <c r="A117" s="7">
        <v>42441</v>
      </c>
      <c r="B117" s="1" t="s">
        <v>377</v>
      </c>
      <c r="C117" s="6" t="s">
        <v>376</v>
      </c>
      <c r="D117" s="6" t="s">
        <v>375</v>
      </c>
      <c r="E117" s="6" t="s">
        <v>5</v>
      </c>
      <c r="F117" s="3">
        <v>80</v>
      </c>
      <c r="G117" s="9">
        <v>12540</v>
      </c>
      <c r="H117" s="3" t="s">
        <v>4</v>
      </c>
      <c r="I117" s="3" t="s">
        <v>145</v>
      </c>
      <c r="J117" s="1" t="s">
        <v>247</v>
      </c>
      <c r="K117" s="8" t="s">
        <v>353</v>
      </c>
      <c r="L117" s="1" t="s">
        <v>352</v>
      </c>
      <c r="M117" s="1">
        <v>6000</v>
      </c>
      <c r="N117" s="1">
        <v>5</v>
      </c>
      <c r="O117" s="4">
        <f t="shared" si="1"/>
        <v>30000</v>
      </c>
    </row>
    <row r="118" spans="1:15" x14ac:dyDescent="0.15">
      <c r="A118" s="7">
        <v>42441</v>
      </c>
      <c r="B118" s="1" t="s">
        <v>374</v>
      </c>
      <c r="C118" s="6" t="s">
        <v>373</v>
      </c>
      <c r="D118" s="6" t="s">
        <v>372</v>
      </c>
      <c r="E118" s="6" t="s">
        <v>5</v>
      </c>
      <c r="F118" s="3">
        <v>55</v>
      </c>
      <c r="G118" s="9">
        <v>21771</v>
      </c>
      <c r="H118" s="3" t="s">
        <v>4</v>
      </c>
      <c r="I118" s="3" t="s">
        <v>145</v>
      </c>
      <c r="J118" s="1" t="s">
        <v>247</v>
      </c>
      <c r="K118" s="8" t="s">
        <v>353</v>
      </c>
      <c r="L118" s="1" t="s">
        <v>352</v>
      </c>
      <c r="M118" s="1">
        <v>6000</v>
      </c>
      <c r="N118" s="1">
        <v>1</v>
      </c>
      <c r="O118" s="4">
        <f t="shared" si="1"/>
        <v>6000</v>
      </c>
    </row>
    <row r="119" spans="1:15" x14ac:dyDescent="0.15">
      <c r="A119" s="7">
        <v>42441</v>
      </c>
      <c r="B119" s="1" t="s">
        <v>349</v>
      </c>
      <c r="C119" s="6" t="s">
        <v>230</v>
      </c>
      <c r="D119" s="6" t="s">
        <v>229</v>
      </c>
      <c r="E119" s="6" t="s">
        <v>228</v>
      </c>
      <c r="F119" s="6">
        <v>54</v>
      </c>
      <c r="G119" s="9">
        <v>29161</v>
      </c>
      <c r="H119" s="3" t="s">
        <v>4</v>
      </c>
      <c r="I119" s="3" t="s">
        <v>95</v>
      </c>
      <c r="J119" s="1" t="s">
        <v>247</v>
      </c>
      <c r="K119" s="8" t="s">
        <v>332</v>
      </c>
      <c r="L119" s="1" t="s">
        <v>331</v>
      </c>
      <c r="M119" s="1">
        <v>1800</v>
      </c>
      <c r="N119" s="1">
        <v>1</v>
      </c>
      <c r="O119" s="4">
        <f t="shared" si="1"/>
        <v>1800</v>
      </c>
    </row>
    <row r="120" spans="1:15" x14ac:dyDescent="0.15">
      <c r="A120" s="7">
        <v>42441</v>
      </c>
      <c r="B120" s="1" t="s">
        <v>348</v>
      </c>
      <c r="C120" s="6" t="s">
        <v>230</v>
      </c>
      <c r="D120" s="6" t="s">
        <v>229</v>
      </c>
      <c r="E120" s="6" t="s">
        <v>228</v>
      </c>
      <c r="F120" s="6">
        <v>51</v>
      </c>
      <c r="G120" s="9">
        <v>30821</v>
      </c>
      <c r="H120" s="3" t="s">
        <v>4</v>
      </c>
      <c r="I120" s="3" t="s">
        <v>82</v>
      </c>
      <c r="J120" s="1" t="s">
        <v>247</v>
      </c>
      <c r="K120" s="8" t="s">
        <v>332</v>
      </c>
      <c r="L120" s="1" t="s">
        <v>331</v>
      </c>
      <c r="M120" s="1">
        <v>1800</v>
      </c>
      <c r="N120" s="1">
        <v>1</v>
      </c>
      <c r="O120" s="4">
        <f t="shared" si="1"/>
        <v>1800</v>
      </c>
    </row>
    <row r="121" spans="1:15" x14ac:dyDescent="0.15">
      <c r="A121" s="7">
        <v>42441</v>
      </c>
      <c r="B121" s="1" t="s">
        <v>324</v>
      </c>
      <c r="C121" s="6" t="s">
        <v>323</v>
      </c>
      <c r="D121" s="6" t="s">
        <v>322</v>
      </c>
      <c r="E121" s="6" t="s">
        <v>5</v>
      </c>
      <c r="F121" s="3">
        <v>39</v>
      </c>
      <c r="G121" s="9">
        <v>27329</v>
      </c>
      <c r="H121" s="3" t="s">
        <v>4</v>
      </c>
      <c r="I121" s="3" t="s">
        <v>69</v>
      </c>
      <c r="J121" s="1" t="s">
        <v>247</v>
      </c>
      <c r="K121" s="8" t="s">
        <v>308</v>
      </c>
      <c r="L121" s="1" t="s">
        <v>307</v>
      </c>
      <c r="M121" s="1">
        <v>2300</v>
      </c>
      <c r="N121" s="1">
        <v>2</v>
      </c>
      <c r="O121" s="4">
        <f t="shared" si="1"/>
        <v>4600</v>
      </c>
    </row>
    <row r="122" spans="1:15" x14ac:dyDescent="0.15">
      <c r="A122" s="7">
        <v>42441</v>
      </c>
      <c r="B122" s="1" t="s">
        <v>321</v>
      </c>
      <c r="C122" s="6" t="s">
        <v>296</v>
      </c>
      <c r="D122" s="6" t="s">
        <v>295</v>
      </c>
      <c r="E122" s="6" t="s">
        <v>5</v>
      </c>
      <c r="F122" s="3">
        <v>51</v>
      </c>
      <c r="G122" s="9">
        <v>23110</v>
      </c>
      <c r="H122" s="3" t="s">
        <v>4</v>
      </c>
      <c r="I122" s="3" t="s">
        <v>13</v>
      </c>
      <c r="J122" s="1" t="s">
        <v>247</v>
      </c>
      <c r="K122" s="8" t="s">
        <v>308</v>
      </c>
      <c r="L122" s="1" t="s">
        <v>307</v>
      </c>
      <c r="M122" s="1">
        <v>2300</v>
      </c>
      <c r="N122" s="1">
        <v>2</v>
      </c>
      <c r="O122" s="4">
        <f t="shared" si="1"/>
        <v>4600</v>
      </c>
    </row>
    <row r="123" spans="1:15" x14ac:dyDescent="0.15">
      <c r="A123" s="7">
        <v>42441</v>
      </c>
      <c r="B123" s="1" t="s">
        <v>300</v>
      </c>
      <c r="C123" s="6" t="s">
        <v>299</v>
      </c>
      <c r="D123" s="6" t="s">
        <v>298</v>
      </c>
      <c r="E123" s="6" t="s">
        <v>5</v>
      </c>
      <c r="F123" s="3">
        <v>58</v>
      </c>
      <c r="G123" s="9">
        <v>20691</v>
      </c>
      <c r="H123" s="3" t="s">
        <v>14</v>
      </c>
      <c r="I123" s="3" t="s">
        <v>26</v>
      </c>
      <c r="J123" s="1" t="s">
        <v>247</v>
      </c>
      <c r="K123" s="8" t="s">
        <v>278</v>
      </c>
      <c r="L123" s="1" t="s">
        <v>282</v>
      </c>
      <c r="M123" s="1">
        <v>2300</v>
      </c>
      <c r="N123" s="1">
        <v>1</v>
      </c>
      <c r="O123" s="4">
        <f t="shared" si="1"/>
        <v>2300</v>
      </c>
    </row>
    <row r="124" spans="1:15" x14ac:dyDescent="0.15">
      <c r="A124" s="7">
        <v>42432</v>
      </c>
      <c r="B124" s="1" t="s">
        <v>244</v>
      </c>
      <c r="C124" s="6" t="s">
        <v>243</v>
      </c>
      <c r="D124" s="6" t="s">
        <v>242</v>
      </c>
      <c r="E124" s="6" t="s">
        <v>228</v>
      </c>
      <c r="F124" s="6">
        <v>43</v>
      </c>
      <c r="G124" s="5">
        <v>26428</v>
      </c>
      <c r="H124" s="3" t="s">
        <v>4</v>
      </c>
      <c r="I124" s="3" t="s">
        <v>82</v>
      </c>
      <c r="J124" s="1" t="s">
        <v>227</v>
      </c>
      <c r="K124" s="8" t="s">
        <v>226</v>
      </c>
      <c r="L124" s="1" t="s">
        <v>225</v>
      </c>
      <c r="M124" s="1">
        <v>32400</v>
      </c>
      <c r="N124" s="1">
        <v>4</v>
      </c>
      <c r="O124" s="4">
        <f t="shared" si="1"/>
        <v>129600</v>
      </c>
    </row>
    <row r="125" spans="1:15" x14ac:dyDescent="0.15">
      <c r="A125" s="7">
        <v>42441</v>
      </c>
      <c r="B125" s="1" t="s">
        <v>213</v>
      </c>
      <c r="C125" s="6" t="s">
        <v>212</v>
      </c>
      <c r="D125" s="6" t="s">
        <v>211</v>
      </c>
      <c r="E125" s="6" t="s">
        <v>5</v>
      </c>
      <c r="F125" s="6">
        <v>25</v>
      </c>
      <c r="G125" s="5">
        <v>33165</v>
      </c>
      <c r="H125" s="3" t="s">
        <v>4</v>
      </c>
      <c r="I125" s="3" t="s">
        <v>95</v>
      </c>
      <c r="J125" s="1" t="s">
        <v>2</v>
      </c>
      <c r="K125" s="8" t="s">
        <v>204</v>
      </c>
      <c r="L125" s="1" t="s">
        <v>203</v>
      </c>
      <c r="M125" s="1">
        <v>3000</v>
      </c>
      <c r="N125" s="1">
        <v>1</v>
      </c>
      <c r="O125" s="4">
        <f t="shared" si="1"/>
        <v>3000</v>
      </c>
    </row>
    <row r="126" spans="1:15" x14ac:dyDescent="0.15">
      <c r="A126" s="7">
        <v>42441</v>
      </c>
      <c r="B126" s="1" t="s">
        <v>210</v>
      </c>
      <c r="C126" s="6" t="s">
        <v>209</v>
      </c>
      <c r="D126" s="6" t="s">
        <v>208</v>
      </c>
      <c r="E126" s="6" t="s">
        <v>5</v>
      </c>
      <c r="F126" s="6">
        <v>79</v>
      </c>
      <c r="G126" s="5">
        <v>13384</v>
      </c>
      <c r="H126" s="3" t="s">
        <v>4</v>
      </c>
      <c r="I126" s="3" t="s">
        <v>51</v>
      </c>
      <c r="J126" s="1" t="s">
        <v>2</v>
      </c>
      <c r="K126" s="1" t="s">
        <v>204</v>
      </c>
      <c r="L126" s="1" t="s">
        <v>203</v>
      </c>
      <c r="M126" s="1">
        <v>3000</v>
      </c>
      <c r="N126" s="1">
        <v>1</v>
      </c>
      <c r="O126" s="4">
        <f t="shared" si="1"/>
        <v>3000</v>
      </c>
    </row>
    <row r="127" spans="1:15" x14ac:dyDescent="0.15">
      <c r="A127" s="7">
        <v>42441</v>
      </c>
      <c r="B127" s="1" t="s">
        <v>112</v>
      </c>
      <c r="C127" s="6" t="s">
        <v>111</v>
      </c>
      <c r="D127" s="6" t="s">
        <v>110</v>
      </c>
      <c r="E127" s="6" t="s">
        <v>5</v>
      </c>
      <c r="F127" s="6">
        <v>54</v>
      </c>
      <c r="G127" s="5">
        <v>22577</v>
      </c>
      <c r="H127" s="3" t="s">
        <v>4</v>
      </c>
      <c r="I127" s="3" t="s">
        <v>43</v>
      </c>
      <c r="J127" s="1" t="s">
        <v>2</v>
      </c>
      <c r="K127" s="8" t="s">
        <v>100</v>
      </c>
      <c r="L127" s="1" t="s">
        <v>99</v>
      </c>
      <c r="M127" s="1">
        <v>8400</v>
      </c>
      <c r="N127" s="1">
        <v>1</v>
      </c>
      <c r="O127" s="4">
        <f t="shared" si="1"/>
        <v>8400</v>
      </c>
    </row>
    <row r="128" spans="1:15" x14ac:dyDescent="0.15">
      <c r="A128" s="7">
        <v>42442</v>
      </c>
      <c r="B128" s="1" t="s">
        <v>224</v>
      </c>
      <c r="C128" s="6" t="s">
        <v>223</v>
      </c>
      <c r="D128" s="6" t="s">
        <v>222</v>
      </c>
      <c r="E128" s="6" t="s">
        <v>5</v>
      </c>
      <c r="F128" s="6">
        <v>50</v>
      </c>
      <c r="G128" s="5">
        <v>24058</v>
      </c>
      <c r="H128" s="3" t="s">
        <v>14</v>
      </c>
      <c r="I128" s="3" t="s">
        <v>82</v>
      </c>
      <c r="J128" s="1" t="s">
        <v>2</v>
      </c>
      <c r="K128" s="8" t="s">
        <v>215</v>
      </c>
      <c r="L128" s="1" t="s">
        <v>214</v>
      </c>
      <c r="M128" s="1">
        <v>5000</v>
      </c>
      <c r="N128" s="1">
        <v>2</v>
      </c>
      <c r="O128" s="4">
        <f t="shared" si="1"/>
        <v>10000</v>
      </c>
    </row>
    <row r="129" spans="1:15" x14ac:dyDescent="0.15">
      <c r="A129" s="7">
        <v>42442</v>
      </c>
      <c r="B129" s="1" t="s">
        <v>221</v>
      </c>
      <c r="C129" s="6" t="s">
        <v>220</v>
      </c>
      <c r="D129" s="6" t="s">
        <v>219</v>
      </c>
      <c r="E129" s="6" t="s">
        <v>5</v>
      </c>
      <c r="F129" s="6">
        <v>26</v>
      </c>
      <c r="G129" s="5">
        <v>32885</v>
      </c>
      <c r="H129" s="3" t="s">
        <v>4</v>
      </c>
      <c r="I129" s="3" t="s">
        <v>43</v>
      </c>
      <c r="J129" s="1" t="s">
        <v>2</v>
      </c>
      <c r="K129" s="1" t="s">
        <v>215</v>
      </c>
      <c r="L129" s="1" t="s">
        <v>214</v>
      </c>
      <c r="M129" s="1">
        <v>5000</v>
      </c>
      <c r="N129" s="1">
        <v>1</v>
      </c>
      <c r="O129" s="4">
        <f t="shared" si="1"/>
        <v>5000</v>
      </c>
    </row>
    <row r="130" spans="1:15" x14ac:dyDescent="0.15">
      <c r="A130" s="7">
        <v>42442</v>
      </c>
      <c r="B130" s="1" t="s">
        <v>109</v>
      </c>
      <c r="C130" s="6" t="s">
        <v>108</v>
      </c>
      <c r="D130" s="6" t="s">
        <v>107</v>
      </c>
      <c r="E130" s="6" t="s">
        <v>5</v>
      </c>
      <c r="F130" s="6">
        <v>50</v>
      </c>
      <c r="G130" s="5">
        <v>24003</v>
      </c>
      <c r="H130" s="3" t="s">
        <v>4</v>
      </c>
      <c r="I130" s="3" t="s">
        <v>69</v>
      </c>
      <c r="J130" s="1" t="s">
        <v>2</v>
      </c>
      <c r="K130" s="1" t="s">
        <v>100</v>
      </c>
      <c r="L130" s="1" t="s">
        <v>99</v>
      </c>
      <c r="M130" s="1">
        <v>8400</v>
      </c>
      <c r="N130" s="1">
        <v>4</v>
      </c>
      <c r="O130" s="4">
        <f t="shared" si="1"/>
        <v>33600</v>
      </c>
    </row>
    <row r="131" spans="1:15" x14ac:dyDescent="0.15">
      <c r="A131" s="7">
        <v>42442</v>
      </c>
      <c r="B131" s="1" t="s">
        <v>72</v>
      </c>
      <c r="C131" s="6" t="s">
        <v>71</v>
      </c>
      <c r="D131" s="6" t="s">
        <v>70</v>
      </c>
      <c r="E131" s="6" t="s">
        <v>5</v>
      </c>
      <c r="F131" s="6">
        <v>36</v>
      </c>
      <c r="G131" s="5">
        <v>29110</v>
      </c>
      <c r="H131" s="3" t="s">
        <v>4</v>
      </c>
      <c r="I131" s="3" t="s">
        <v>69</v>
      </c>
      <c r="J131" s="1" t="s">
        <v>2</v>
      </c>
      <c r="K131" s="8" t="s">
        <v>65</v>
      </c>
      <c r="L131" s="1" t="s">
        <v>64</v>
      </c>
      <c r="M131" s="1">
        <v>5200</v>
      </c>
      <c r="N131" s="1">
        <v>2</v>
      </c>
      <c r="O131" s="4">
        <f t="shared" ref="O131:O194" si="2">M131*N131</f>
        <v>10400</v>
      </c>
    </row>
    <row r="132" spans="1:15" x14ac:dyDescent="0.15">
      <c r="A132" s="7">
        <v>42442</v>
      </c>
      <c r="B132" s="1" t="s">
        <v>68</v>
      </c>
      <c r="C132" s="6" t="s">
        <v>67</v>
      </c>
      <c r="D132" s="6" t="s">
        <v>66</v>
      </c>
      <c r="E132" s="6" t="s">
        <v>5</v>
      </c>
      <c r="F132" s="6">
        <v>64</v>
      </c>
      <c r="G132" s="5">
        <v>19021</v>
      </c>
      <c r="H132" s="3" t="s">
        <v>4</v>
      </c>
      <c r="I132" s="3" t="s">
        <v>47</v>
      </c>
      <c r="J132" s="1" t="s">
        <v>2</v>
      </c>
      <c r="K132" s="8" t="s">
        <v>65</v>
      </c>
      <c r="L132" s="1" t="s">
        <v>64</v>
      </c>
      <c r="M132" s="1">
        <v>5200</v>
      </c>
      <c r="N132" s="1">
        <v>1</v>
      </c>
      <c r="O132" s="4">
        <f t="shared" si="2"/>
        <v>5200</v>
      </c>
    </row>
    <row r="133" spans="1:15" x14ac:dyDescent="0.15">
      <c r="A133" s="7">
        <v>42442</v>
      </c>
      <c r="B133" s="1" t="s">
        <v>12</v>
      </c>
      <c r="C133" s="6" t="s">
        <v>11</v>
      </c>
      <c r="D133" s="6" t="s">
        <v>10</v>
      </c>
      <c r="E133" s="6" t="s">
        <v>5</v>
      </c>
      <c r="F133" s="6">
        <v>70</v>
      </c>
      <c r="G133" s="5">
        <v>16741</v>
      </c>
      <c r="H133" s="3" t="s">
        <v>4</v>
      </c>
      <c r="I133" s="3" t="s">
        <v>9</v>
      </c>
      <c r="J133" s="1" t="s">
        <v>2</v>
      </c>
      <c r="K133" s="1" t="s">
        <v>1</v>
      </c>
      <c r="L133" s="1" t="s">
        <v>0</v>
      </c>
      <c r="M133" s="1">
        <v>9850</v>
      </c>
      <c r="N133" s="1">
        <v>1</v>
      </c>
      <c r="O133" s="4">
        <f t="shared" si="2"/>
        <v>9850</v>
      </c>
    </row>
    <row r="134" spans="1:15" x14ac:dyDescent="0.15">
      <c r="A134" s="7">
        <v>42443</v>
      </c>
      <c r="B134" s="1" t="s">
        <v>277</v>
      </c>
      <c r="C134" s="6" t="s">
        <v>276</v>
      </c>
      <c r="D134" s="6" t="s">
        <v>275</v>
      </c>
      <c r="E134" s="6" t="s">
        <v>5</v>
      </c>
      <c r="F134" s="3">
        <v>54</v>
      </c>
      <c r="G134" s="9">
        <v>22166</v>
      </c>
      <c r="H134" s="3" t="s">
        <v>4</v>
      </c>
      <c r="I134" s="3" t="s">
        <v>69</v>
      </c>
      <c r="J134" s="1" t="s">
        <v>247</v>
      </c>
      <c r="K134" s="8" t="s">
        <v>246</v>
      </c>
      <c r="L134" s="1" t="s">
        <v>245</v>
      </c>
      <c r="M134" s="1">
        <v>4500</v>
      </c>
      <c r="N134" s="1">
        <v>2</v>
      </c>
      <c r="O134" s="4">
        <f t="shared" si="2"/>
        <v>9000</v>
      </c>
    </row>
    <row r="135" spans="1:15" x14ac:dyDescent="0.15">
      <c r="A135" s="7">
        <v>42443</v>
      </c>
      <c r="B135" s="1" t="s">
        <v>274</v>
      </c>
      <c r="C135" s="6" t="s">
        <v>273</v>
      </c>
      <c r="D135" s="6" t="s">
        <v>272</v>
      </c>
      <c r="E135" s="6" t="s">
        <v>5</v>
      </c>
      <c r="F135" s="3">
        <v>67</v>
      </c>
      <c r="G135" s="9">
        <v>17384</v>
      </c>
      <c r="H135" s="3" t="s">
        <v>4</v>
      </c>
      <c r="I135" s="3" t="s">
        <v>9</v>
      </c>
      <c r="J135" s="1" t="s">
        <v>247</v>
      </c>
      <c r="K135" s="8" t="s">
        <v>246</v>
      </c>
      <c r="L135" s="1" t="s">
        <v>245</v>
      </c>
      <c r="M135" s="1">
        <v>4500</v>
      </c>
      <c r="N135" s="1">
        <v>1</v>
      </c>
      <c r="O135" s="4">
        <f t="shared" si="2"/>
        <v>4500</v>
      </c>
    </row>
    <row r="136" spans="1:15" x14ac:dyDescent="0.15">
      <c r="A136" s="7">
        <v>42443</v>
      </c>
      <c r="B136" s="1" t="s">
        <v>218</v>
      </c>
      <c r="C136" s="6" t="s">
        <v>217</v>
      </c>
      <c r="D136" s="6" t="s">
        <v>216</v>
      </c>
      <c r="E136" s="6" t="s">
        <v>5</v>
      </c>
      <c r="F136" s="6">
        <v>52</v>
      </c>
      <c r="G136" s="5">
        <v>23113</v>
      </c>
      <c r="H136" s="3" t="s">
        <v>4</v>
      </c>
      <c r="I136" s="3" t="s">
        <v>26</v>
      </c>
      <c r="J136" s="1" t="s">
        <v>2</v>
      </c>
      <c r="K136" s="8" t="s">
        <v>215</v>
      </c>
      <c r="L136" s="1" t="s">
        <v>214</v>
      </c>
      <c r="M136" s="1">
        <v>5000</v>
      </c>
      <c r="N136" s="1">
        <v>2</v>
      </c>
      <c r="O136" s="4">
        <f t="shared" si="2"/>
        <v>10000</v>
      </c>
    </row>
    <row r="137" spans="1:15" x14ac:dyDescent="0.15">
      <c r="A137" s="7">
        <v>42444</v>
      </c>
      <c r="B137" s="1" t="s">
        <v>773</v>
      </c>
      <c r="C137" s="6" t="s">
        <v>772</v>
      </c>
      <c r="D137" s="6" t="s">
        <v>771</v>
      </c>
      <c r="E137" s="6" t="s">
        <v>5</v>
      </c>
      <c r="F137" s="3">
        <v>25</v>
      </c>
      <c r="G137" s="9">
        <v>32735</v>
      </c>
      <c r="H137" s="3" t="s">
        <v>4</v>
      </c>
      <c r="I137" s="3" t="s">
        <v>95</v>
      </c>
      <c r="J137" s="1" t="s">
        <v>247</v>
      </c>
      <c r="K137" s="8" t="s">
        <v>752</v>
      </c>
      <c r="L137" s="1" t="s">
        <v>751</v>
      </c>
      <c r="M137" s="1">
        <v>24800</v>
      </c>
      <c r="N137" s="1">
        <v>4</v>
      </c>
      <c r="O137" s="4">
        <f t="shared" si="2"/>
        <v>99200</v>
      </c>
    </row>
    <row r="138" spans="1:15" x14ac:dyDescent="0.15">
      <c r="A138" s="7">
        <v>42444</v>
      </c>
      <c r="B138" s="1" t="s">
        <v>738</v>
      </c>
      <c r="C138" s="6" t="s">
        <v>737</v>
      </c>
      <c r="D138" s="6" t="s">
        <v>736</v>
      </c>
      <c r="E138" s="6" t="s">
        <v>5</v>
      </c>
      <c r="F138" s="3">
        <v>77</v>
      </c>
      <c r="G138" s="9">
        <v>13518</v>
      </c>
      <c r="H138" s="3" t="s">
        <v>4</v>
      </c>
      <c r="I138" s="3" t="s">
        <v>26</v>
      </c>
      <c r="J138" s="1" t="s">
        <v>247</v>
      </c>
      <c r="K138" s="8" t="s">
        <v>717</v>
      </c>
      <c r="L138" s="1" t="s">
        <v>716</v>
      </c>
      <c r="M138" s="1">
        <v>24800</v>
      </c>
      <c r="N138" s="1">
        <v>1</v>
      </c>
      <c r="O138" s="4">
        <f t="shared" si="2"/>
        <v>24800</v>
      </c>
    </row>
    <row r="139" spans="1:15" x14ac:dyDescent="0.15">
      <c r="A139" s="7">
        <v>42444</v>
      </c>
      <c r="B139" s="1" t="s">
        <v>703</v>
      </c>
      <c r="C139" s="6" t="s">
        <v>702</v>
      </c>
      <c r="D139" s="6" t="s">
        <v>701</v>
      </c>
      <c r="E139" s="6" t="s">
        <v>5</v>
      </c>
      <c r="F139" s="3">
        <v>20</v>
      </c>
      <c r="G139" s="9">
        <v>34273</v>
      </c>
      <c r="H139" s="3" t="s">
        <v>14</v>
      </c>
      <c r="I139" s="3" t="s">
        <v>69</v>
      </c>
      <c r="J139" s="1" t="s">
        <v>247</v>
      </c>
      <c r="K139" s="8" t="s">
        <v>682</v>
      </c>
      <c r="L139" s="1" t="s">
        <v>681</v>
      </c>
      <c r="M139" s="1">
        <v>19500</v>
      </c>
      <c r="N139" s="1">
        <v>1</v>
      </c>
      <c r="O139" s="4">
        <f t="shared" si="2"/>
        <v>19500</v>
      </c>
    </row>
    <row r="140" spans="1:15" x14ac:dyDescent="0.15">
      <c r="A140" s="7">
        <v>42444</v>
      </c>
      <c r="B140" s="1" t="s">
        <v>668</v>
      </c>
      <c r="C140" s="6" t="s">
        <v>667</v>
      </c>
      <c r="D140" s="6" t="s">
        <v>666</v>
      </c>
      <c r="E140" s="6" t="s">
        <v>5</v>
      </c>
      <c r="F140" s="3">
        <v>27</v>
      </c>
      <c r="G140" s="9">
        <v>31749</v>
      </c>
      <c r="H140" s="3" t="s">
        <v>4</v>
      </c>
      <c r="I140" s="3" t="s">
        <v>51</v>
      </c>
      <c r="J140" s="1" t="s">
        <v>247</v>
      </c>
      <c r="K140" s="8" t="s">
        <v>647</v>
      </c>
      <c r="L140" s="1" t="s">
        <v>646</v>
      </c>
      <c r="M140" s="1">
        <v>2800</v>
      </c>
      <c r="N140" s="1">
        <v>1</v>
      </c>
      <c r="O140" s="4">
        <f t="shared" si="2"/>
        <v>2800</v>
      </c>
    </row>
    <row r="141" spans="1:15" x14ac:dyDescent="0.15">
      <c r="A141" s="7">
        <v>42445</v>
      </c>
      <c r="B141" s="1" t="s">
        <v>431</v>
      </c>
      <c r="C141" s="6" t="s">
        <v>430</v>
      </c>
      <c r="D141" s="6" t="s">
        <v>429</v>
      </c>
      <c r="E141" s="6" t="s">
        <v>5</v>
      </c>
      <c r="F141" s="3">
        <v>51</v>
      </c>
      <c r="G141" s="9">
        <v>23242</v>
      </c>
      <c r="H141" s="3" t="s">
        <v>4</v>
      </c>
      <c r="I141" s="3" t="s">
        <v>95</v>
      </c>
      <c r="J141" s="1" t="s">
        <v>247</v>
      </c>
      <c r="K141" s="8" t="s">
        <v>411</v>
      </c>
      <c r="L141" s="1" t="s">
        <v>410</v>
      </c>
      <c r="M141" s="1">
        <v>7800</v>
      </c>
      <c r="N141" s="1">
        <v>1</v>
      </c>
      <c r="O141" s="4">
        <f t="shared" si="2"/>
        <v>7800</v>
      </c>
    </row>
    <row r="142" spans="1:15" x14ac:dyDescent="0.15">
      <c r="A142" s="7">
        <v>42445</v>
      </c>
      <c r="B142" s="1" t="s">
        <v>403</v>
      </c>
      <c r="C142" s="6" t="s">
        <v>402</v>
      </c>
      <c r="D142" s="6" t="s">
        <v>401</v>
      </c>
      <c r="E142" s="6" t="s">
        <v>5</v>
      </c>
      <c r="F142" s="3">
        <v>72</v>
      </c>
      <c r="G142" s="9">
        <v>15373</v>
      </c>
      <c r="H142" s="3" t="s">
        <v>4</v>
      </c>
      <c r="I142" s="3" t="s">
        <v>26</v>
      </c>
      <c r="J142" s="1" t="s">
        <v>247</v>
      </c>
      <c r="K142" s="8" t="s">
        <v>385</v>
      </c>
      <c r="L142" s="1" t="s">
        <v>384</v>
      </c>
      <c r="M142" s="1">
        <v>6000</v>
      </c>
      <c r="N142" s="1">
        <v>1</v>
      </c>
      <c r="O142" s="4">
        <f t="shared" si="2"/>
        <v>6000</v>
      </c>
    </row>
    <row r="143" spans="1:15" x14ac:dyDescent="0.15">
      <c r="A143" s="7">
        <v>42445</v>
      </c>
      <c r="B143" s="1" t="s">
        <v>371</v>
      </c>
      <c r="C143" s="6" t="s">
        <v>370</v>
      </c>
      <c r="D143" s="6" t="s">
        <v>369</v>
      </c>
      <c r="E143" s="6" t="s">
        <v>5</v>
      </c>
      <c r="F143" s="3">
        <v>54</v>
      </c>
      <c r="G143" s="9">
        <v>21947</v>
      </c>
      <c r="H143" s="3" t="s">
        <v>4</v>
      </c>
      <c r="I143" s="3" t="s">
        <v>39</v>
      </c>
      <c r="J143" s="1" t="s">
        <v>247</v>
      </c>
      <c r="K143" s="8" t="s">
        <v>353</v>
      </c>
      <c r="L143" s="1" t="s">
        <v>352</v>
      </c>
      <c r="M143" s="1">
        <v>6000</v>
      </c>
      <c r="N143" s="1">
        <v>2</v>
      </c>
      <c r="O143" s="4">
        <f t="shared" si="2"/>
        <v>12000</v>
      </c>
    </row>
    <row r="144" spans="1:15" x14ac:dyDescent="0.15">
      <c r="A144" s="7">
        <v>42445</v>
      </c>
      <c r="B144" s="1" t="s">
        <v>347</v>
      </c>
      <c r="C144" s="6" t="s">
        <v>346</v>
      </c>
      <c r="D144" s="6" t="s">
        <v>345</v>
      </c>
      <c r="E144" s="6" t="s">
        <v>5</v>
      </c>
      <c r="F144" s="3">
        <v>63</v>
      </c>
      <c r="G144" s="9">
        <v>18619</v>
      </c>
      <c r="H144" s="3" t="s">
        <v>4</v>
      </c>
      <c r="I144" s="3" t="s">
        <v>51</v>
      </c>
      <c r="J144" s="1" t="s">
        <v>247</v>
      </c>
      <c r="K144" s="8" t="s">
        <v>332</v>
      </c>
      <c r="L144" s="1" t="s">
        <v>331</v>
      </c>
      <c r="M144" s="1">
        <v>1800</v>
      </c>
      <c r="N144" s="1">
        <v>2</v>
      </c>
      <c r="O144" s="4">
        <f t="shared" si="2"/>
        <v>3600</v>
      </c>
    </row>
    <row r="145" spans="1:15" x14ac:dyDescent="0.15">
      <c r="A145" s="7">
        <v>42445</v>
      </c>
      <c r="B145" s="1" t="s">
        <v>320</v>
      </c>
      <c r="C145" s="6" t="s">
        <v>319</v>
      </c>
      <c r="D145" s="6" t="s">
        <v>318</v>
      </c>
      <c r="E145" s="6" t="s">
        <v>5</v>
      </c>
      <c r="F145" s="3">
        <v>34</v>
      </c>
      <c r="G145" s="9">
        <v>29372</v>
      </c>
      <c r="H145" s="3" t="s">
        <v>14</v>
      </c>
      <c r="I145" s="3" t="s">
        <v>69</v>
      </c>
      <c r="J145" s="1" t="s">
        <v>247</v>
      </c>
      <c r="K145" s="8" t="s">
        <v>308</v>
      </c>
      <c r="L145" s="1" t="s">
        <v>307</v>
      </c>
      <c r="M145" s="1">
        <v>2300</v>
      </c>
      <c r="N145" s="1">
        <v>1</v>
      </c>
      <c r="O145" s="4">
        <f t="shared" si="2"/>
        <v>2300</v>
      </c>
    </row>
    <row r="146" spans="1:15" x14ac:dyDescent="0.15">
      <c r="A146" s="7">
        <v>42445</v>
      </c>
      <c r="B146" s="1" t="s">
        <v>297</v>
      </c>
      <c r="C146" s="6" t="s">
        <v>296</v>
      </c>
      <c r="D146" s="6" t="s">
        <v>295</v>
      </c>
      <c r="E146" s="6" t="s">
        <v>5</v>
      </c>
      <c r="F146" s="3">
        <v>39</v>
      </c>
      <c r="G146" s="9">
        <v>27554</v>
      </c>
      <c r="H146" s="3" t="s">
        <v>4</v>
      </c>
      <c r="I146" s="3" t="s">
        <v>3</v>
      </c>
      <c r="J146" s="1" t="s">
        <v>247</v>
      </c>
      <c r="K146" s="8" t="s">
        <v>278</v>
      </c>
      <c r="L146" s="1" t="s">
        <v>282</v>
      </c>
      <c r="M146" s="1">
        <v>2300</v>
      </c>
      <c r="N146" s="1">
        <v>2</v>
      </c>
      <c r="O146" s="4">
        <f t="shared" si="2"/>
        <v>4600</v>
      </c>
    </row>
    <row r="147" spans="1:15" x14ac:dyDescent="0.15">
      <c r="A147" s="7">
        <v>42445</v>
      </c>
      <c r="B147" s="1" t="s">
        <v>271</v>
      </c>
      <c r="C147" s="6" t="s">
        <v>270</v>
      </c>
      <c r="D147" s="6" t="s">
        <v>269</v>
      </c>
      <c r="E147" s="6" t="s">
        <v>5</v>
      </c>
      <c r="F147" s="3">
        <v>80</v>
      </c>
      <c r="G147" s="9">
        <v>12679</v>
      </c>
      <c r="H147" s="3" t="s">
        <v>4</v>
      </c>
      <c r="I147" s="3" t="s">
        <v>95</v>
      </c>
      <c r="J147" s="1" t="s">
        <v>247</v>
      </c>
      <c r="K147" s="8" t="s">
        <v>246</v>
      </c>
      <c r="L147" s="1" t="s">
        <v>245</v>
      </c>
      <c r="M147" s="1">
        <v>4500</v>
      </c>
      <c r="N147" s="1">
        <v>2</v>
      </c>
      <c r="O147" s="4">
        <f t="shared" si="2"/>
        <v>9000</v>
      </c>
    </row>
    <row r="148" spans="1:15" x14ac:dyDescent="0.15">
      <c r="A148" s="7">
        <v>42445</v>
      </c>
      <c r="B148" s="1" t="s">
        <v>268</v>
      </c>
      <c r="C148" s="6" t="s">
        <v>267</v>
      </c>
      <c r="D148" s="6" t="s">
        <v>266</v>
      </c>
      <c r="E148" s="6" t="s">
        <v>5</v>
      </c>
      <c r="F148" s="3">
        <v>24</v>
      </c>
      <c r="G148" s="9">
        <v>33033</v>
      </c>
      <c r="H148" s="3" t="s">
        <v>14</v>
      </c>
      <c r="I148" s="3" t="s">
        <v>51</v>
      </c>
      <c r="J148" s="1" t="s">
        <v>247</v>
      </c>
      <c r="K148" s="8" t="s">
        <v>246</v>
      </c>
      <c r="L148" s="1" t="s">
        <v>245</v>
      </c>
      <c r="M148" s="1">
        <v>4500</v>
      </c>
      <c r="N148" s="1">
        <v>2</v>
      </c>
      <c r="O148" s="4">
        <f t="shared" si="2"/>
        <v>9000</v>
      </c>
    </row>
    <row r="149" spans="1:15" x14ac:dyDescent="0.15">
      <c r="A149" s="7">
        <v>42445</v>
      </c>
      <c r="B149" s="1" t="s">
        <v>265</v>
      </c>
      <c r="C149" s="6" t="s">
        <v>264</v>
      </c>
      <c r="D149" s="6" t="s">
        <v>263</v>
      </c>
      <c r="E149" s="6" t="s">
        <v>5</v>
      </c>
      <c r="F149" s="3">
        <v>52</v>
      </c>
      <c r="G149" s="9">
        <v>22595</v>
      </c>
      <c r="H149" s="3" t="s">
        <v>4</v>
      </c>
      <c r="I149" s="3" t="s">
        <v>13</v>
      </c>
      <c r="J149" s="1" t="s">
        <v>247</v>
      </c>
      <c r="K149" s="8" t="s">
        <v>246</v>
      </c>
      <c r="L149" s="1" t="s">
        <v>245</v>
      </c>
      <c r="M149" s="1">
        <v>4500</v>
      </c>
      <c r="N149" s="1">
        <v>4</v>
      </c>
      <c r="O149" s="4">
        <f t="shared" si="2"/>
        <v>18000</v>
      </c>
    </row>
    <row r="150" spans="1:15" x14ac:dyDescent="0.15">
      <c r="A150" s="7">
        <v>42445</v>
      </c>
      <c r="B150" s="1" t="s">
        <v>262</v>
      </c>
      <c r="C150" s="6" t="s">
        <v>261</v>
      </c>
      <c r="D150" s="6" t="s">
        <v>260</v>
      </c>
      <c r="E150" s="6" t="s">
        <v>5</v>
      </c>
      <c r="F150" s="3">
        <v>33</v>
      </c>
      <c r="G150" s="9">
        <v>29725</v>
      </c>
      <c r="H150" s="3" t="s">
        <v>4</v>
      </c>
      <c r="I150" s="3" t="s">
        <v>47</v>
      </c>
      <c r="J150" s="1" t="s">
        <v>247</v>
      </c>
      <c r="K150" s="8" t="s">
        <v>246</v>
      </c>
      <c r="L150" s="1" t="s">
        <v>245</v>
      </c>
      <c r="M150" s="1">
        <v>4500</v>
      </c>
      <c r="N150" s="1">
        <v>1</v>
      </c>
      <c r="O150" s="4">
        <f t="shared" si="2"/>
        <v>4500</v>
      </c>
    </row>
    <row r="151" spans="1:15" x14ac:dyDescent="0.15">
      <c r="A151" s="7">
        <v>42445</v>
      </c>
      <c r="B151" s="1" t="s">
        <v>259</v>
      </c>
      <c r="C151" s="6" t="s">
        <v>258</v>
      </c>
      <c r="D151" s="6" t="s">
        <v>257</v>
      </c>
      <c r="E151" s="6" t="s">
        <v>5</v>
      </c>
      <c r="F151" s="3">
        <v>33</v>
      </c>
      <c r="G151" s="9">
        <v>29663</v>
      </c>
      <c r="H151" s="3" t="s">
        <v>4</v>
      </c>
      <c r="I151" s="3" t="s">
        <v>43</v>
      </c>
      <c r="J151" s="1" t="s">
        <v>247</v>
      </c>
      <c r="K151" s="8" t="s">
        <v>246</v>
      </c>
      <c r="L151" s="1" t="s">
        <v>245</v>
      </c>
      <c r="M151" s="1">
        <v>4500</v>
      </c>
      <c r="N151" s="1">
        <v>1</v>
      </c>
      <c r="O151" s="4">
        <f t="shared" si="2"/>
        <v>4500</v>
      </c>
    </row>
    <row r="152" spans="1:15" x14ac:dyDescent="0.15">
      <c r="A152" s="7">
        <v>42445</v>
      </c>
      <c r="B152" s="1" t="s">
        <v>256</v>
      </c>
      <c r="C152" s="6" t="s">
        <v>255</v>
      </c>
      <c r="D152" s="6" t="s">
        <v>254</v>
      </c>
      <c r="E152" s="6" t="s">
        <v>5</v>
      </c>
      <c r="F152" s="3">
        <v>56</v>
      </c>
      <c r="G152" s="9">
        <v>21381</v>
      </c>
      <c r="H152" s="3" t="s">
        <v>4</v>
      </c>
      <c r="I152" s="3" t="s">
        <v>26</v>
      </c>
      <c r="J152" s="1" t="s">
        <v>247</v>
      </c>
      <c r="K152" s="8" t="s">
        <v>246</v>
      </c>
      <c r="L152" s="1" t="s">
        <v>245</v>
      </c>
      <c r="M152" s="1">
        <v>4500</v>
      </c>
      <c r="N152" s="1">
        <v>2</v>
      </c>
      <c r="O152" s="4">
        <f t="shared" si="2"/>
        <v>9000</v>
      </c>
    </row>
    <row r="153" spans="1:15" x14ac:dyDescent="0.15">
      <c r="A153" s="7">
        <v>42446</v>
      </c>
      <c r="B153" s="1" t="s">
        <v>253</v>
      </c>
      <c r="C153" s="6" t="s">
        <v>252</v>
      </c>
      <c r="D153" s="6" t="s">
        <v>251</v>
      </c>
      <c r="E153" s="6" t="s">
        <v>5</v>
      </c>
      <c r="F153" s="3">
        <v>65</v>
      </c>
      <c r="G153" s="9">
        <v>17841</v>
      </c>
      <c r="H153" s="3" t="s">
        <v>4</v>
      </c>
      <c r="I153" s="3" t="s">
        <v>3</v>
      </c>
      <c r="J153" s="1" t="s">
        <v>247</v>
      </c>
      <c r="K153" s="8" t="s">
        <v>246</v>
      </c>
      <c r="L153" s="1" t="s">
        <v>245</v>
      </c>
      <c r="M153" s="1">
        <v>4500</v>
      </c>
      <c r="N153" s="1">
        <v>2</v>
      </c>
      <c r="O153" s="4">
        <f t="shared" si="2"/>
        <v>9000</v>
      </c>
    </row>
    <row r="154" spans="1:15" x14ac:dyDescent="0.15">
      <c r="A154" s="7">
        <v>42446</v>
      </c>
      <c r="B154" s="1" t="s">
        <v>250</v>
      </c>
      <c r="C154" s="6" t="s">
        <v>249</v>
      </c>
      <c r="D154" s="6" t="s">
        <v>248</v>
      </c>
      <c r="E154" s="6" t="s">
        <v>5</v>
      </c>
      <c r="F154" s="3">
        <v>77</v>
      </c>
      <c r="G154" s="9">
        <v>13644</v>
      </c>
      <c r="H154" s="3" t="s">
        <v>4</v>
      </c>
      <c r="I154" s="3" t="s">
        <v>47</v>
      </c>
      <c r="J154" s="1" t="s">
        <v>247</v>
      </c>
      <c r="K154" s="8" t="s">
        <v>246</v>
      </c>
      <c r="L154" s="1" t="s">
        <v>245</v>
      </c>
      <c r="M154" s="1">
        <v>4500</v>
      </c>
      <c r="N154" s="1">
        <v>1</v>
      </c>
      <c r="O154" s="4">
        <f t="shared" si="2"/>
        <v>4500</v>
      </c>
    </row>
    <row r="155" spans="1:15" x14ac:dyDescent="0.15">
      <c r="A155" s="7">
        <v>42446</v>
      </c>
      <c r="B155" s="1" t="s">
        <v>159</v>
      </c>
      <c r="C155" s="6" t="s">
        <v>158</v>
      </c>
      <c r="D155" s="6" t="s">
        <v>157</v>
      </c>
      <c r="E155" s="6" t="s">
        <v>5</v>
      </c>
      <c r="F155" s="6">
        <v>63</v>
      </c>
      <c r="G155" s="5">
        <v>19249</v>
      </c>
      <c r="H155" s="3" t="s">
        <v>4</v>
      </c>
      <c r="I155" s="3" t="s">
        <v>43</v>
      </c>
      <c r="J155" s="1" t="s">
        <v>2</v>
      </c>
      <c r="K155" s="8" t="s">
        <v>153</v>
      </c>
      <c r="L155" s="1" t="s">
        <v>152</v>
      </c>
      <c r="M155" s="1">
        <v>6200</v>
      </c>
      <c r="N155" s="1">
        <v>4</v>
      </c>
      <c r="O155" s="4">
        <f t="shared" si="2"/>
        <v>24800</v>
      </c>
    </row>
    <row r="156" spans="1:15" x14ac:dyDescent="0.15">
      <c r="A156" s="7">
        <v>42446</v>
      </c>
      <c r="B156" s="1" t="s">
        <v>151</v>
      </c>
      <c r="C156" s="6" t="s">
        <v>150</v>
      </c>
      <c r="D156" s="6" t="s">
        <v>149</v>
      </c>
      <c r="E156" s="6" t="s">
        <v>5</v>
      </c>
      <c r="F156" s="6">
        <v>30</v>
      </c>
      <c r="G156" s="5">
        <v>31355</v>
      </c>
      <c r="H156" s="3" t="s">
        <v>4</v>
      </c>
      <c r="I156" s="3" t="s">
        <v>26</v>
      </c>
      <c r="J156" s="1" t="s">
        <v>2</v>
      </c>
      <c r="K156" s="1" t="s">
        <v>129</v>
      </c>
      <c r="L156" s="1" t="s">
        <v>128</v>
      </c>
      <c r="M156" s="1">
        <v>3800</v>
      </c>
      <c r="N156" s="1">
        <v>1</v>
      </c>
      <c r="O156" s="4">
        <f t="shared" si="2"/>
        <v>3800</v>
      </c>
    </row>
    <row r="157" spans="1:15" x14ac:dyDescent="0.15">
      <c r="A157" s="7">
        <v>42446</v>
      </c>
      <c r="B157" s="1" t="s">
        <v>148</v>
      </c>
      <c r="C157" s="6" t="s">
        <v>147</v>
      </c>
      <c r="D157" s="6" t="s">
        <v>146</v>
      </c>
      <c r="E157" s="6" t="s">
        <v>5</v>
      </c>
      <c r="F157" s="6">
        <v>26</v>
      </c>
      <c r="G157" s="5">
        <v>32817</v>
      </c>
      <c r="H157" s="3" t="s">
        <v>14</v>
      </c>
      <c r="I157" s="3" t="s">
        <v>145</v>
      </c>
      <c r="J157" s="1" t="s">
        <v>2</v>
      </c>
      <c r="K157" s="8" t="s">
        <v>129</v>
      </c>
      <c r="L157" s="1" t="s">
        <v>128</v>
      </c>
      <c r="M157" s="1">
        <v>3800</v>
      </c>
      <c r="N157" s="1">
        <v>2</v>
      </c>
      <c r="O157" s="4">
        <f t="shared" si="2"/>
        <v>7600</v>
      </c>
    </row>
    <row r="158" spans="1:15" x14ac:dyDescent="0.15">
      <c r="A158" s="7">
        <v>42446</v>
      </c>
      <c r="B158" s="1" t="s">
        <v>106</v>
      </c>
      <c r="C158" s="6" t="s">
        <v>105</v>
      </c>
      <c r="D158" s="6" t="s">
        <v>104</v>
      </c>
      <c r="E158" s="6" t="s">
        <v>5</v>
      </c>
      <c r="F158" s="6">
        <v>80</v>
      </c>
      <c r="G158" s="5">
        <v>13159</v>
      </c>
      <c r="H158" s="3" t="s">
        <v>4</v>
      </c>
      <c r="I158" s="3" t="s">
        <v>13</v>
      </c>
      <c r="J158" s="1" t="s">
        <v>2</v>
      </c>
      <c r="K158" s="8" t="s">
        <v>100</v>
      </c>
      <c r="L158" s="1" t="s">
        <v>99</v>
      </c>
      <c r="M158" s="1">
        <v>8400</v>
      </c>
      <c r="N158" s="1">
        <v>1</v>
      </c>
      <c r="O158" s="4">
        <f t="shared" si="2"/>
        <v>8400</v>
      </c>
    </row>
    <row r="159" spans="1:15" x14ac:dyDescent="0.15">
      <c r="A159" s="7">
        <v>42446</v>
      </c>
      <c r="B159" s="1" t="s">
        <v>63</v>
      </c>
      <c r="C159" s="6" t="s">
        <v>62</v>
      </c>
      <c r="D159" s="6" t="s">
        <v>61</v>
      </c>
      <c r="E159" s="6" t="s">
        <v>5</v>
      </c>
      <c r="F159" s="6">
        <v>57</v>
      </c>
      <c r="G159" s="5">
        <v>21276</v>
      </c>
      <c r="H159" s="3" t="s">
        <v>4</v>
      </c>
      <c r="I159" s="3" t="s">
        <v>51</v>
      </c>
      <c r="J159" s="1" t="s">
        <v>2</v>
      </c>
      <c r="K159" s="1" t="s">
        <v>25</v>
      </c>
      <c r="L159" s="1" t="s">
        <v>24</v>
      </c>
      <c r="M159" s="1">
        <v>12800</v>
      </c>
      <c r="N159" s="1">
        <v>2</v>
      </c>
      <c r="O159" s="4">
        <f t="shared" si="2"/>
        <v>25600</v>
      </c>
    </row>
    <row r="160" spans="1:15" x14ac:dyDescent="0.15">
      <c r="A160" s="7">
        <v>42447</v>
      </c>
      <c r="B160" s="1" t="s">
        <v>892</v>
      </c>
      <c r="C160" s="6" t="s">
        <v>891</v>
      </c>
      <c r="D160" s="6" t="s">
        <v>890</v>
      </c>
      <c r="E160" s="6" t="s">
        <v>5</v>
      </c>
      <c r="F160" s="3">
        <v>45</v>
      </c>
      <c r="G160" s="9">
        <v>25238</v>
      </c>
      <c r="H160" s="3" t="s">
        <v>4</v>
      </c>
      <c r="I160" s="3" t="s">
        <v>9</v>
      </c>
      <c r="J160" s="1" t="s">
        <v>247</v>
      </c>
      <c r="K160" s="8" t="s">
        <v>877</v>
      </c>
      <c r="L160" s="1" t="s">
        <v>876</v>
      </c>
      <c r="M160" s="1">
        <v>3800</v>
      </c>
      <c r="N160" s="1">
        <v>2</v>
      </c>
      <c r="O160" s="4">
        <f t="shared" si="2"/>
        <v>7600</v>
      </c>
    </row>
    <row r="161" spans="1:15" x14ac:dyDescent="0.15">
      <c r="A161" s="7">
        <v>42447</v>
      </c>
      <c r="B161" s="1" t="s">
        <v>770</v>
      </c>
      <c r="C161" s="6" t="s">
        <v>769</v>
      </c>
      <c r="D161" s="6" t="s">
        <v>768</v>
      </c>
      <c r="E161" s="6" t="s">
        <v>5</v>
      </c>
      <c r="F161" s="3">
        <v>21</v>
      </c>
      <c r="G161" s="9">
        <v>34229</v>
      </c>
      <c r="H161" s="3" t="s">
        <v>14</v>
      </c>
      <c r="I161" s="3" t="s">
        <v>69</v>
      </c>
      <c r="J161" s="1" t="s">
        <v>247</v>
      </c>
      <c r="K161" s="8" t="s">
        <v>752</v>
      </c>
      <c r="L161" s="1" t="s">
        <v>751</v>
      </c>
      <c r="M161" s="1">
        <v>24800</v>
      </c>
      <c r="N161" s="1">
        <v>4</v>
      </c>
      <c r="O161" s="4">
        <f t="shared" si="2"/>
        <v>99200</v>
      </c>
    </row>
    <row r="162" spans="1:15" x14ac:dyDescent="0.15">
      <c r="A162" s="7">
        <v>42447</v>
      </c>
      <c r="B162" s="1" t="s">
        <v>735</v>
      </c>
      <c r="C162" s="6" t="s">
        <v>734</v>
      </c>
      <c r="D162" s="6" t="s">
        <v>733</v>
      </c>
      <c r="E162" s="6" t="s">
        <v>5</v>
      </c>
      <c r="F162" s="3">
        <v>46</v>
      </c>
      <c r="G162" s="9">
        <v>24762</v>
      </c>
      <c r="H162" s="3" t="s">
        <v>4</v>
      </c>
      <c r="I162" s="3" t="s">
        <v>145</v>
      </c>
      <c r="J162" s="1" t="s">
        <v>247</v>
      </c>
      <c r="K162" s="8" t="s">
        <v>717</v>
      </c>
      <c r="L162" s="1" t="s">
        <v>716</v>
      </c>
      <c r="M162" s="1">
        <v>24800</v>
      </c>
      <c r="N162" s="1">
        <v>1</v>
      </c>
      <c r="O162" s="4">
        <f t="shared" si="2"/>
        <v>24800</v>
      </c>
    </row>
    <row r="163" spans="1:15" x14ac:dyDescent="0.15">
      <c r="A163" s="7">
        <v>42447</v>
      </c>
      <c r="B163" s="1" t="s">
        <v>700</v>
      </c>
      <c r="C163" s="6" t="s">
        <v>699</v>
      </c>
      <c r="D163" s="6" t="s">
        <v>698</v>
      </c>
      <c r="E163" s="6" t="s">
        <v>5</v>
      </c>
      <c r="F163" s="3">
        <v>49</v>
      </c>
      <c r="G163" s="9">
        <v>24013</v>
      </c>
      <c r="H163" s="3" t="s">
        <v>4</v>
      </c>
      <c r="I163" s="3" t="s">
        <v>43</v>
      </c>
      <c r="J163" s="1" t="s">
        <v>247</v>
      </c>
      <c r="K163" s="8" t="s">
        <v>682</v>
      </c>
      <c r="L163" s="1" t="s">
        <v>681</v>
      </c>
      <c r="M163" s="1">
        <v>19500</v>
      </c>
      <c r="N163" s="1">
        <v>1</v>
      </c>
      <c r="O163" s="4">
        <f t="shared" si="2"/>
        <v>19500</v>
      </c>
    </row>
    <row r="164" spans="1:15" x14ac:dyDescent="0.15">
      <c r="A164" s="7">
        <v>42447</v>
      </c>
      <c r="B164" s="1" t="s">
        <v>665</v>
      </c>
      <c r="C164" s="6" t="s">
        <v>664</v>
      </c>
      <c r="D164" s="6" t="s">
        <v>663</v>
      </c>
      <c r="E164" s="6" t="s">
        <v>5</v>
      </c>
      <c r="F164" s="3">
        <v>45</v>
      </c>
      <c r="G164" s="9">
        <v>25443</v>
      </c>
      <c r="H164" s="3" t="s">
        <v>4</v>
      </c>
      <c r="I164" s="3" t="s">
        <v>26</v>
      </c>
      <c r="J164" s="1" t="s">
        <v>247</v>
      </c>
      <c r="K164" s="8" t="s">
        <v>647</v>
      </c>
      <c r="L164" s="1" t="s">
        <v>646</v>
      </c>
      <c r="M164" s="1">
        <v>2800</v>
      </c>
      <c r="N164" s="1">
        <v>1</v>
      </c>
      <c r="O164" s="4">
        <f t="shared" si="2"/>
        <v>2800</v>
      </c>
    </row>
    <row r="165" spans="1:15" x14ac:dyDescent="0.15">
      <c r="A165" s="7">
        <v>42447</v>
      </c>
      <c r="B165" s="1" t="s">
        <v>144</v>
      </c>
      <c r="C165" s="6" t="s">
        <v>143</v>
      </c>
      <c r="D165" s="6" t="s">
        <v>142</v>
      </c>
      <c r="E165" s="6" t="s">
        <v>5</v>
      </c>
      <c r="F165" s="6">
        <v>29</v>
      </c>
      <c r="G165" s="5">
        <v>31722</v>
      </c>
      <c r="H165" s="3" t="s">
        <v>4</v>
      </c>
      <c r="I165" s="3" t="s">
        <v>95</v>
      </c>
      <c r="J165" s="1" t="s">
        <v>2</v>
      </c>
      <c r="K165" s="1" t="s">
        <v>129</v>
      </c>
      <c r="L165" s="1" t="s">
        <v>128</v>
      </c>
      <c r="M165" s="1">
        <v>3800</v>
      </c>
      <c r="N165" s="1">
        <v>4</v>
      </c>
      <c r="O165" s="4">
        <f t="shared" si="2"/>
        <v>15200</v>
      </c>
    </row>
    <row r="166" spans="1:15" x14ac:dyDescent="0.15">
      <c r="A166" s="7">
        <v>42447</v>
      </c>
      <c r="B166" s="1" t="s">
        <v>60</v>
      </c>
      <c r="C166" s="6" t="s">
        <v>59</v>
      </c>
      <c r="D166" s="6" t="s">
        <v>58</v>
      </c>
      <c r="E166" s="6" t="s">
        <v>5</v>
      </c>
      <c r="F166" s="6">
        <v>79</v>
      </c>
      <c r="G166" s="5">
        <v>13433</v>
      </c>
      <c r="H166" s="3" t="s">
        <v>4</v>
      </c>
      <c r="I166" s="3" t="s">
        <v>26</v>
      </c>
      <c r="J166" s="1" t="s">
        <v>2</v>
      </c>
      <c r="K166" s="1" t="s">
        <v>25</v>
      </c>
      <c r="L166" s="1" t="s">
        <v>24</v>
      </c>
      <c r="M166" s="1">
        <v>12800</v>
      </c>
      <c r="N166" s="1">
        <v>1</v>
      </c>
      <c r="O166" s="4">
        <f t="shared" si="2"/>
        <v>12800</v>
      </c>
    </row>
    <row r="167" spans="1:15" x14ac:dyDescent="0.15">
      <c r="A167" s="7">
        <v>42447</v>
      </c>
      <c r="B167" s="1" t="s">
        <v>57</v>
      </c>
      <c r="C167" s="6" t="s">
        <v>56</v>
      </c>
      <c r="D167" s="6" t="s">
        <v>55</v>
      </c>
      <c r="E167" s="6" t="s">
        <v>5</v>
      </c>
      <c r="F167" s="6">
        <v>35</v>
      </c>
      <c r="G167" s="5">
        <v>29489</v>
      </c>
      <c r="H167" s="3" t="s">
        <v>4</v>
      </c>
      <c r="I167" s="3" t="s">
        <v>43</v>
      </c>
      <c r="J167" s="1" t="s">
        <v>2</v>
      </c>
      <c r="K167" s="8" t="s">
        <v>25</v>
      </c>
      <c r="L167" s="1" t="s">
        <v>24</v>
      </c>
      <c r="M167" s="1">
        <v>12800</v>
      </c>
      <c r="N167" s="1">
        <v>2</v>
      </c>
      <c r="O167" s="4">
        <f t="shared" si="2"/>
        <v>25600</v>
      </c>
    </row>
    <row r="168" spans="1:15" x14ac:dyDescent="0.15">
      <c r="A168" s="7">
        <v>42447</v>
      </c>
      <c r="B168" s="1" t="s">
        <v>8</v>
      </c>
      <c r="C168" s="6" t="s">
        <v>7</v>
      </c>
      <c r="D168" s="6" t="s">
        <v>6</v>
      </c>
      <c r="E168" s="6" t="s">
        <v>5</v>
      </c>
      <c r="F168" s="6">
        <v>41</v>
      </c>
      <c r="G168" s="5">
        <v>27167</v>
      </c>
      <c r="H168" s="3" t="s">
        <v>4</v>
      </c>
      <c r="I168" s="3" t="s">
        <v>3</v>
      </c>
      <c r="J168" s="1" t="s">
        <v>2</v>
      </c>
      <c r="K168" s="1" t="s">
        <v>1</v>
      </c>
      <c r="L168" s="1" t="s">
        <v>0</v>
      </c>
      <c r="M168" s="1">
        <v>9850</v>
      </c>
      <c r="N168" s="1">
        <v>1</v>
      </c>
      <c r="O168" s="4">
        <f t="shared" si="2"/>
        <v>9850</v>
      </c>
    </row>
    <row r="169" spans="1:15" x14ac:dyDescent="0.15">
      <c r="A169" s="7">
        <v>42448</v>
      </c>
      <c r="B169" s="1" t="s">
        <v>889</v>
      </c>
      <c r="C169" s="6" t="s">
        <v>123</v>
      </c>
      <c r="D169" s="6" t="s">
        <v>122</v>
      </c>
      <c r="E169" s="6" t="s">
        <v>5</v>
      </c>
      <c r="F169" s="6">
        <v>39</v>
      </c>
      <c r="G169" s="9">
        <v>27873</v>
      </c>
      <c r="H169" s="3" t="s">
        <v>4</v>
      </c>
      <c r="I169" s="3" t="s">
        <v>39</v>
      </c>
      <c r="J169" s="1" t="s">
        <v>247</v>
      </c>
      <c r="K169" s="8" t="s">
        <v>877</v>
      </c>
      <c r="L169" s="1" t="s">
        <v>876</v>
      </c>
      <c r="M169" s="1">
        <v>3800</v>
      </c>
      <c r="N169" s="1">
        <v>2</v>
      </c>
      <c r="O169" s="4">
        <f t="shared" si="2"/>
        <v>7600</v>
      </c>
    </row>
    <row r="170" spans="1:15" x14ac:dyDescent="0.15">
      <c r="A170" s="7">
        <v>42448</v>
      </c>
      <c r="B170" s="1" t="s">
        <v>875</v>
      </c>
      <c r="C170" s="6" t="s">
        <v>90</v>
      </c>
      <c r="D170" s="6" t="s">
        <v>89</v>
      </c>
      <c r="E170" s="6" t="s">
        <v>5</v>
      </c>
      <c r="F170" s="6">
        <v>52</v>
      </c>
      <c r="G170" s="9">
        <v>13863</v>
      </c>
      <c r="H170" s="3" t="s">
        <v>4</v>
      </c>
      <c r="I170" s="3" t="s">
        <v>26</v>
      </c>
      <c r="J170" s="1" t="s">
        <v>247</v>
      </c>
      <c r="K170" s="8" t="s">
        <v>858</v>
      </c>
      <c r="L170" s="1" t="s">
        <v>857</v>
      </c>
      <c r="M170" s="1">
        <v>3800</v>
      </c>
      <c r="N170" s="1">
        <v>4</v>
      </c>
      <c r="O170" s="4">
        <f t="shared" si="2"/>
        <v>15200</v>
      </c>
    </row>
    <row r="171" spans="1:15" x14ac:dyDescent="0.15">
      <c r="A171" s="7">
        <v>42448</v>
      </c>
      <c r="B171" s="1" t="s">
        <v>874</v>
      </c>
      <c r="C171" s="6" t="s">
        <v>87</v>
      </c>
      <c r="D171" s="6" t="s">
        <v>86</v>
      </c>
      <c r="E171" s="6" t="s">
        <v>5</v>
      </c>
      <c r="F171" s="6">
        <v>39</v>
      </c>
      <c r="G171" s="9">
        <v>18267</v>
      </c>
      <c r="H171" s="3" t="s">
        <v>4</v>
      </c>
      <c r="I171" s="3" t="s">
        <v>3</v>
      </c>
      <c r="J171" s="1" t="s">
        <v>247</v>
      </c>
      <c r="K171" s="8" t="s">
        <v>858</v>
      </c>
      <c r="L171" s="1" t="s">
        <v>857</v>
      </c>
      <c r="M171" s="1">
        <v>3800</v>
      </c>
      <c r="N171" s="1">
        <v>2</v>
      </c>
      <c r="O171" s="4">
        <f t="shared" si="2"/>
        <v>7600</v>
      </c>
    </row>
    <row r="172" spans="1:15" x14ac:dyDescent="0.15">
      <c r="A172" s="7">
        <v>42448</v>
      </c>
      <c r="B172" s="1" t="s">
        <v>141</v>
      </c>
      <c r="C172" s="6" t="s">
        <v>140</v>
      </c>
      <c r="D172" s="6" t="s">
        <v>139</v>
      </c>
      <c r="E172" s="6" t="s">
        <v>5</v>
      </c>
      <c r="F172" s="6">
        <v>50</v>
      </c>
      <c r="G172" s="5">
        <v>23938</v>
      </c>
      <c r="H172" s="3" t="s">
        <v>4</v>
      </c>
      <c r="I172" s="3" t="s">
        <v>13</v>
      </c>
      <c r="J172" s="1" t="s">
        <v>2</v>
      </c>
      <c r="K172" s="8" t="s">
        <v>129</v>
      </c>
      <c r="L172" s="1" t="s">
        <v>128</v>
      </c>
      <c r="M172" s="1">
        <v>3800</v>
      </c>
      <c r="N172" s="1">
        <v>2</v>
      </c>
      <c r="O172" s="4">
        <f t="shared" si="2"/>
        <v>7600</v>
      </c>
    </row>
    <row r="173" spans="1:15" x14ac:dyDescent="0.15">
      <c r="A173" s="7">
        <v>42448</v>
      </c>
      <c r="B173" s="1" t="s">
        <v>54</v>
      </c>
      <c r="C173" s="6" t="s">
        <v>53</v>
      </c>
      <c r="D173" s="6" t="s">
        <v>52</v>
      </c>
      <c r="E173" s="6" t="s">
        <v>5</v>
      </c>
      <c r="F173" s="6">
        <v>42</v>
      </c>
      <c r="G173" s="5">
        <v>26897</v>
      </c>
      <c r="H173" s="3" t="s">
        <v>14</v>
      </c>
      <c r="I173" s="3" t="s">
        <v>51</v>
      </c>
      <c r="J173" s="1" t="s">
        <v>2</v>
      </c>
      <c r="K173" s="8" t="s">
        <v>25</v>
      </c>
      <c r="L173" s="1" t="s">
        <v>24</v>
      </c>
      <c r="M173" s="1">
        <v>12800</v>
      </c>
      <c r="N173" s="1">
        <v>1</v>
      </c>
      <c r="O173" s="4">
        <f t="shared" si="2"/>
        <v>12800</v>
      </c>
    </row>
    <row r="174" spans="1:15" x14ac:dyDescent="0.15">
      <c r="A174" s="7">
        <v>42449</v>
      </c>
      <c r="B174" s="1" t="s">
        <v>888</v>
      </c>
      <c r="C174" s="6" t="s">
        <v>201</v>
      </c>
      <c r="D174" s="6" t="s">
        <v>200</v>
      </c>
      <c r="E174" s="6" t="s">
        <v>5</v>
      </c>
      <c r="F174" s="6">
        <v>58</v>
      </c>
      <c r="G174" s="9">
        <v>19599</v>
      </c>
      <c r="H174" s="3" t="s">
        <v>4</v>
      </c>
      <c r="I174" s="3" t="s">
        <v>3</v>
      </c>
      <c r="J174" s="1" t="s">
        <v>247</v>
      </c>
      <c r="K174" s="8" t="s">
        <v>877</v>
      </c>
      <c r="L174" s="1" t="s">
        <v>876</v>
      </c>
      <c r="M174" s="1">
        <v>3800</v>
      </c>
      <c r="N174" s="1">
        <v>1</v>
      </c>
      <c r="O174" s="4">
        <f t="shared" si="2"/>
        <v>3800</v>
      </c>
    </row>
    <row r="175" spans="1:15" x14ac:dyDescent="0.15">
      <c r="A175" s="7">
        <v>42449</v>
      </c>
      <c r="B175" s="1" t="s">
        <v>887</v>
      </c>
      <c r="C175" s="6" t="s">
        <v>22</v>
      </c>
      <c r="D175" s="6" t="s">
        <v>21</v>
      </c>
      <c r="E175" s="6" t="s">
        <v>5</v>
      </c>
      <c r="F175" s="6">
        <v>50</v>
      </c>
      <c r="G175" s="9">
        <v>21775</v>
      </c>
      <c r="H175" s="3" t="s">
        <v>4</v>
      </c>
      <c r="I175" s="3" t="s">
        <v>43</v>
      </c>
      <c r="J175" s="1" t="s">
        <v>247</v>
      </c>
      <c r="K175" s="8" t="s">
        <v>877</v>
      </c>
      <c r="L175" s="1" t="s">
        <v>876</v>
      </c>
      <c r="M175" s="1">
        <v>3800</v>
      </c>
      <c r="N175" s="1">
        <v>1</v>
      </c>
      <c r="O175" s="4">
        <f t="shared" si="2"/>
        <v>3800</v>
      </c>
    </row>
    <row r="176" spans="1:15" x14ac:dyDescent="0.15">
      <c r="A176" s="7">
        <v>42449</v>
      </c>
      <c r="B176" s="1" t="s">
        <v>873</v>
      </c>
      <c r="C176" s="6" t="s">
        <v>84</v>
      </c>
      <c r="D176" s="6" t="s">
        <v>83</v>
      </c>
      <c r="E176" s="6" t="s">
        <v>5</v>
      </c>
      <c r="F176" s="6">
        <v>25</v>
      </c>
      <c r="G176" s="9">
        <v>24929</v>
      </c>
      <c r="H176" s="3" t="s">
        <v>4</v>
      </c>
      <c r="I176" s="3" t="s">
        <v>82</v>
      </c>
      <c r="J176" s="1" t="s">
        <v>247</v>
      </c>
      <c r="K176" s="8" t="s">
        <v>858</v>
      </c>
      <c r="L176" s="1" t="s">
        <v>857</v>
      </c>
      <c r="M176" s="1">
        <v>3800</v>
      </c>
      <c r="N176" s="1">
        <v>1</v>
      </c>
      <c r="O176" s="4">
        <f t="shared" si="2"/>
        <v>3800</v>
      </c>
    </row>
    <row r="177" spans="1:15" x14ac:dyDescent="0.15">
      <c r="A177" s="7">
        <v>42449</v>
      </c>
      <c r="B177" s="1" t="s">
        <v>428</v>
      </c>
      <c r="C177" s="6" t="s">
        <v>427</v>
      </c>
      <c r="D177" s="6" t="s">
        <v>426</v>
      </c>
      <c r="E177" s="6" t="s">
        <v>5</v>
      </c>
      <c r="F177" s="3">
        <v>80</v>
      </c>
      <c r="G177" s="9">
        <v>12476</v>
      </c>
      <c r="H177" s="3" t="s">
        <v>4</v>
      </c>
      <c r="I177" s="3" t="s">
        <v>9</v>
      </c>
      <c r="J177" s="1" t="s">
        <v>247</v>
      </c>
      <c r="K177" s="8" t="s">
        <v>411</v>
      </c>
      <c r="L177" s="1" t="s">
        <v>410</v>
      </c>
      <c r="M177" s="1">
        <v>7800</v>
      </c>
      <c r="N177" s="1">
        <v>1</v>
      </c>
      <c r="O177" s="4">
        <f t="shared" si="2"/>
        <v>7800</v>
      </c>
    </row>
    <row r="178" spans="1:15" x14ac:dyDescent="0.15">
      <c r="A178" s="7">
        <v>42449</v>
      </c>
      <c r="B178" s="1" t="s">
        <v>138</v>
      </c>
      <c r="C178" s="6" t="s">
        <v>137</v>
      </c>
      <c r="D178" s="6" t="s">
        <v>136</v>
      </c>
      <c r="E178" s="6" t="s">
        <v>5</v>
      </c>
      <c r="F178" s="6">
        <v>72</v>
      </c>
      <c r="G178" s="5">
        <v>15879</v>
      </c>
      <c r="H178" s="3" t="s">
        <v>14</v>
      </c>
      <c r="I178" s="3" t="s">
        <v>47</v>
      </c>
      <c r="J178" s="1" t="s">
        <v>2</v>
      </c>
      <c r="K178" s="1" t="s">
        <v>129</v>
      </c>
      <c r="L178" s="1" t="s">
        <v>128</v>
      </c>
      <c r="M178" s="1">
        <v>3800</v>
      </c>
      <c r="N178" s="1">
        <v>2</v>
      </c>
      <c r="O178" s="4">
        <f t="shared" si="2"/>
        <v>7600</v>
      </c>
    </row>
    <row r="179" spans="1:15" x14ac:dyDescent="0.15">
      <c r="A179" s="7">
        <v>42449</v>
      </c>
      <c r="B179" s="1" t="s">
        <v>50</v>
      </c>
      <c r="C179" s="6" t="s">
        <v>49</v>
      </c>
      <c r="D179" s="6" t="s">
        <v>48</v>
      </c>
      <c r="E179" s="6" t="s">
        <v>5</v>
      </c>
      <c r="F179" s="6">
        <v>50</v>
      </c>
      <c r="G179" s="5">
        <v>24062</v>
      </c>
      <c r="H179" s="3" t="s">
        <v>4</v>
      </c>
      <c r="I179" s="3" t="s">
        <v>47</v>
      </c>
      <c r="J179" s="1" t="s">
        <v>2</v>
      </c>
      <c r="K179" s="1" t="s">
        <v>25</v>
      </c>
      <c r="L179" s="1" t="s">
        <v>24</v>
      </c>
      <c r="M179" s="1">
        <v>12800</v>
      </c>
      <c r="N179" s="1">
        <v>2</v>
      </c>
      <c r="O179" s="4">
        <f t="shared" si="2"/>
        <v>25600</v>
      </c>
    </row>
    <row r="180" spans="1:15" x14ac:dyDescent="0.15">
      <c r="A180" s="7">
        <v>42450</v>
      </c>
      <c r="B180" s="1" t="s">
        <v>886</v>
      </c>
      <c r="C180" s="6" t="s">
        <v>187</v>
      </c>
      <c r="D180" s="6" t="s">
        <v>186</v>
      </c>
      <c r="E180" s="6" t="s">
        <v>5</v>
      </c>
      <c r="F180" s="6">
        <v>50</v>
      </c>
      <c r="G180" s="9">
        <v>24804</v>
      </c>
      <c r="H180" s="3" t="s">
        <v>4</v>
      </c>
      <c r="I180" s="3" t="s">
        <v>43</v>
      </c>
      <c r="J180" s="1" t="s">
        <v>247</v>
      </c>
      <c r="K180" s="8" t="s">
        <v>877</v>
      </c>
      <c r="L180" s="1" t="s">
        <v>876</v>
      </c>
      <c r="M180" s="1">
        <v>3800</v>
      </c>
      <c r="N180" s="1">
        <v>4</v>
      </c>
      <c r="O180" s="4">
        <f t="shared" si="2"/>
        <v>15200</v>
      </c>
    </row>
    <row r="181" spans="1:15" x14ac:dyDescent="0.15">
      <c r="A181" s="7">
        <v>42450</v>
      </c>
      <c r="B181" s="1" t="s">
        <v>872</v>
      </c>
      <c r="C181" s="6" t="s">
        <v>80</v>
      </c>
      <c r="D181" s="6" t="s">
        <v>79</v>
      </c>
      <c r="E181" s="6" t="s">
        <v>5</v>
      </c>
      <c r="F181" s="6">
        <v>61</v>
      </c>
      <c r="G181" s="9">
        <v>30662</v>
      </c>
      <c r="H181" s="3" t="s">
        <v>4</v>
      </c>
      <c r="I181" s="3" t="s">
        <v>145</v>
      </c>
      <c r="J181" s="1" t="s">
        <v>247</v>
      </c>
      <c r="K181" s="8" t="s">
        <v>858</v>
      </c>
      <c r="L181" s="1" t="s">
        <v>857</v>
      </c>
      <c r="M181" s="1">
        <v>3800</v>
      </c>
      <c r="N181" s="1">
        <v>1</v>
      </c>
      <c r="O181" s="4">
        <f t="shared" si="2"/>
        <v>3800</v>
      </c>
    </row>
    <row r="182" spans="1:15" x14ac:dyDescent="0.15">
      <c r="A182" s="7">
        <v>42450</v>
      </c>
      <c r="B182" s="1" t="s">
        <v>871</v>
      </c>
      <c r="C182" s="6" t="s">
        <v>77</v>
      </c>
      <c r="D182" s="6" t="s">
        <v>76</v>
      </c>
      <c r="E182" s="6" t="s">
        <v>5</v>
      </c>
      <c r="F182" s="6">
        <v>71</v>
      </c>
      <c r="G182" s="9">
        <v>21386</v>
      </c>
      <c r="H182" s="3" t="s">
        <v>4</v>
      </c>
      <c r="I182" s="3" t="s">
        <v>95</v>
      </c>
      <c r="J182" s="1" t="s">
        <v>247</v>
      </c>
      <c r="K182" s="8" t="s">
        <v>858</v>
      </c>
      <c r="L182" s="1" t="s">
        <v>857</v>
      </c>
      <c r="M182" s="1">
        <v>3800</v>
      </c>
      <c r="N182" s="1">
        <v>4</v>
      </c>
      <c r="O182" s="4">
        <f t="shared" si="2"/>
        <v>15200</v>
      </c>
    </row>
    <row r="183" spans="1:15" x14ac:dyDescent="0.15">
      <c r="A183" s="7">
        <v>42450</v>
      </c>
      <c r="B183" s="1" t="s">
        <v>767</v>
      </c>
      <c r="C183" s="6" t="s">
        <v>766</v>
      </c>
      <c r="D183" s="6" t="s">
        <v>765</v>
      </c>
      <c r="E183" s="6" t="s">
        <v>5</v>
      </c>
      <c r="F183" s="3">
        <v>53</v>
      </c>
      <c r="G183" s="9">
        <v>22217</v>
      </c>
      <c r="H183" s="3" t="s">
        <v>4</v>
      </c>
      <c r="I183" s="3" t="s">
        <v>26</v>
      </c>
      <c r="J183" s="1" t="s">
        <v>247</v>
      </c>
      <c r="K183" s="8" t="s">
        <v>752</v>
      </c>
      <c r="L183" s="1" t="s">
        <v>751</v>
      </c>
      <c r="M183" s="1">
        <v>24800</v>
      </c>
      <c r="N183" s="1">
        <v>1</v>
      </c>
      <c r="O183" s="4">
        <f t="shared" si="2"/>
        <v>24800</v>
      </c>
    </row>
    <row r="184" spans="1:15" x14ac:dyDescent="0.15">
      <c r="A184" s="7">
        <v>42450</v>
      </c>
      <c r="B184" s="1" t="s">
        <v>732</v>
      </c>
      <c r="C184" s="6" t="s">
        <v>731</v>
      </c>
      <c r="D184" s="6" t="s">
        <v>730</v>
      </c>
      <c r="E184" s="6" t="s">
        <v>5</v>
      </c>
      <c r="F184" s="3">
        <v>25</v>
      </c>
      <c r="G184" s="9">
        <v>32745</v>
      </c>
      <c r="H184" s="3" t="s">
        <v>4</v>
      </c>
      <c r="I184" s="3" t="s">
        <v>47</v>
      </c>
      <c r="J184" s="1" t="s">
        <v>247</v>
      </c>
      <c r="K184" s="8" t="s">
        <v>717</v>
      </c>
      <c r="L184" s="1" t="s">
        <v>716</v>
      </c>
      <c r="M184" s="1">
        <v>24800</v>
      </c>
      <c r="N184" s="1">
        <v>4</v>
      </c>
      <c r="O184" s="4">
        <f t="shared" si="2"/>
        <v>99200</v>
      </c>
    </row>
    <row r="185" spans="1:15" x14ac:dyDescent="0.15">
      <c r="A185" s="7">
        <v>42450</v>
      </c>
      <c r="B185" s="1" t="s">
        <v>697</v>
      </c>
      <c r="C185" s="6" t="s">
        <v>696</v>
      </c>
      <c r="D185" s="6" t="s">
        <v>695</v>
      </c>
      <c r="E185" s="6" t="s">
        <v>5</v>
      </c>
      <c r="F185" s="3">
        <v>39</v>
      </c>
      <c r="G185" s="9">
        <v>27334</v>
      </c>
      <c r="H185" s="3" t="s">
        <v>4</v>
      </c>
      <c r="I185" s="3" t="s">
        <v>43</v>
      </c>
      <c r="J185" s="1" t="s">
        <v>247</v>
      </c>
      <c r="K185" s="8" t="s">
        <v>682</v>
      </c>
      <c r="L185" s="1" t="s">
        <v>681</v>
      </c>
      <c r="M185" s="1">
        <v>19500</v>
      </c>
      <c r="N185" s="1">
        <v>1</v>
      </c>
      <c r="O185" s="4">
        <f t="shared" si="2"/>
        <v>19500</v>
      </c>
    </row>
    <row r="186" spans="1:15" x14ac:dyDescent="0.15">
      <c r="A186" s="7">
        <v>42450</v>
      </c>
      <c r="B186" s="1" t="s">
        <v>662</v>
      </c>
      <c r="C186" s="6" t="s">
        <v>661</v>
      </c>
      <c r="D186" s="6" t="s">
        <v>660</v>
      </c>
      <c r="E186" s="6" t="s">
        <v>5</v>
      </c>
      <c r="F186" s="3">
        <v>37</v>
      </c>
      <c r="G186" s="9">
        <v>28354</v>
      </c>
      <c r="H186" s="3" t="s">
        <v>4</v>
      </c>
      <c r="I186" s="3" t="s">
        <v>13</v>
      </c>
      <c r="J186" s="1" t="s">
        <v>247</v>
      </c>
      <c r="K186" s="8" t="s">
        <v>647</v>
      </c>
      <c r="L186" s="1" t="s">
        <v>646</v>
      </c>
      <c r="M186" s="1">
        <v>2800</v>
      </c>
      <c r="N186" s="1">
        <v>1</v>
      </c>
      <c r="O186" s="4">
        <f t="shared" si="2"/>
        <v>2800</v>
      </c>
    </row>
    <row r="187" spans="1:15" x14ac:dyDescent="0.15">
      <c r="A187" s="7">
        <v>42450</v>
      </c>
      <c r="B187" s="1" t="s">
        <v>46</v>
      </c>
      <c r="C187" s="6" t="s">
        <v>45</v>
      </c>
      <c r="D187" s="6" t="s">
        <v>44</v>
      </c>
      <c r="E187" s="6" t="s">
        <v>5</v>
      </c>
      <c r="F187" s="6">
        <v>67</v>
      </c>
      <c r="G187" s="5">
        <v>17883</v>
      </c>
      <c r="H187" s="3" t="s">
        <v>4</v>
      </c>
      <c r="I187" s="3" t="s">
        <v>43</v>
      </c>
      <c r="J187" s="1" t="s">
        <v>2</v>
      </c>
      <c r="K187" s="1" t="s">
        <v>25</v>
      </c>
      <c r="L187" s="1" t="s">
        <v>24</v>
      </c>
      <c r="M187" s="1">
        <v>12800</v>
      </c>
      <c r="N187" s="1">
        <v>1</v>
      </c>
      <c r="O187" s="4">
        <f t="shared" si="2"/>
        <v>12800</v>
      </c>
    </row>
    <row r="188" spans="1:15" x14ac:dyDescent="0.15">
      <c r="A188" s="7">
        <v>42441</v>
      </c>
      <c r="B188" s="1" t="s">
        <v>241</v>
      </c>
      <c r="C188" s="6" t="s">
        <v>240</v>
      </c>
      <c r="D188" s="6" t="s">
        <v>239</v>
      </c>
      <c r="E188" s="6" t="s">
        <v>228</v>
      </c>
      <c r="F188" s="6">
        <v>31</v>
      </c>
      <c r="G188" s="5">
        <v>30877</v>
      </c>
      <c r="H188" s="3" t="s">
        <v>4</v>
      </c>
      <c r="I188" s="3" t="s">
        <v>39</v>
      </c>
      <c r="J188" s="1" t="s">
        <v>227</v>
      </c>
      <c r="K188" s="8" t="s">
        <v>226</v>
      </c>
      <c r="L188" s="1" t="s">
        <v>225</v>
      </c>
      <c r="M188" s="1">
        <v>32400</v>
      </c>
      <c r="N188" s="1">
        <v>1</v>
      </c>
      <c r="O188" s="4">
        <f t="shared" si="2"/>
        <v>32400</v>
      </c>
    </row>
    <row r="189" spans="1:15" x14ac:dyDescent="0.15">
      <c r="A189" s="7">
        <v>42451</v>
      </c>
      <c r="B189" s="1" t="s">
        <v>400</v>
      </c>
      <c r="C189" s="6" t="s">
        <v>399</v>
      </c>
      <c r="D189" s="6" t="s">
        <v>398</v>
      </c>
      <c r="E189" s="6" t="s">
        <v>5</v>
      </c>
      <c r="F189" s="3">
        <v>45</v>
      </c>
      <c r="G189" s="9">
        <v>25370</v>
      </c>
      <c r="H189" s="3" t="s">
        <v>14</v>
      </c>
      <c r="I189" s="3" t="s">
        <v>51</v>
      </c>
      <c r="J189" s="1" t="s">
        <v>247</v>
      </c>
      <c r="K189" s="8" t="s">
        <v>385</v>
      </c>
      <c r="L189" s="1" t="s">
        <v>384</v>
      </c>
      <c r="M189" s="1">
        <v>6000</v>
      </c>
      <c r="N189" s="1">
        <v>2</v>
      </c>
      <c r="O189" s="4">
        <f t="shared" si="2"/>
        <v>12000</v>
      </c>
    </row>
    <row r="190" spans="1:15" x14ac:dyDescent="0.15">
      <c r="A190" s="7">
        <v>42451</v>
      </c>
      <c r="B190" s="1" t="s">
        <v>368</v>
      </c>
      <c r="C190" s="6" t="s">
        <v>367</v>
      </c>
      <c r="D190" s="6" t="s">
        <v>366</v>
      </c>
      <c r="E190" s="6" t="s">
        <v>5</v>
      </c>
      <c r="F190" s="3">
        <v>46</v>
      </c>
      <c r="G190" s="9">
        <v>25038</v>
      </c>
      <c r="H190" s="3" t="s">
        <v>4</v>
      </c>
      <c r="I190" s="3" t="s">
        <v>51</v>
      </c>
      <c r="J190" s="1" t="s">
        <v>247</v>
      </c>
      <c r="K190" s="8" t="s">
        <v>353</v>
      </c>
      <c r="L190" s="1" t="s">
        <v>352</v>
      </c>
      <c r="M190" s="1">
        <v>6000</v>
      </c>
      <c r="N190" s="1">
        <v>1</v>
      </c>
      <c r="O190" s="4">
        <f t="shared" si="2"/>
        <v>6000</v>
      </c>
    </row>
    <row r="191" spans="1:15" x14ac:dyDescent="0.15">
      <c r="A191" s="7">
        <v>42451</v>
      </c>
      <c r="B191" s="1" t="s">
        <v>344</v>
      </c>
      <c r="C191" s="6" t="s">
        <v>343</v>
      </c>
      <c r="D191" s="6" t="s">
        <v>342</v>
      </c>
      <c r="E191" s="6" t="s">
        <v>5</v>
      </c>
      <c r="F191" s="3">
        <v>40</v>
      </c>
      <c r="G191" s="9">
        <v>26954</v>
      </c>
      <c r="H191" s="3" t="s">
        <v>4</v>
      </c>
      <c r="I191" s="3" t="s">
        <v>26</v>
      </c>
      <c r="J191" s="1" t="s">
        <v>247</v>
      </c>
      <c r="K191" s="8" t="s">
        <v>332</v>
      </c>
      <c r="L191" s="1" t="s">
        <v>331</v>
      </c>
      <c r="M191" s="1">
        <v>1800</v>
      </c>
      <c r="N191" s="1">
        <v>1</v>
      </c>
      <c r="O191" s="4">
        <f t="shared" si="2"/>
        <v>1800</v>
      </c>
    </row>
    <row r="192" spans="1:15" x14ac:dyDescent="0.15">
      <c r="A192" s="7">
        <v>42451</v>
      </c>
      <c r="B192" s="1" t="s">
        <v>317</v>
      </c>
      <c r="C192" s="6" t="s">
        <v>316</v>
      </c>
      <c r="D192" s="6" t="s">
        <v>315</v>
      </c>
      <c r="E192" s="6" t="s">
        <v>5</v>
      </c>
      <c r="F192" s="3">
        <v>71</v>
      </c>
      <c r="G192" s="9">
        <v>15828</v>
      </c>
      <c r="H192" s="3" t="s">
        <v>4</v>
      </c>
      <c r="I192" s="3" t="s">
        <v>9</v>
      </c>
      <c r="J192" s="1" t="s">
        <v>247</v>
      </c>
      <c r="K192" s="8" t="s">
        <v>308</v>
      </c>
      <c r="L192" s="1" t="s">
        <v>307</v>
      </c>
      <c r="M192" s="1">
        <v>2300</v>
      </c>
      <c r="N192" s="1">
        <v>4</v>
      </c>
      <c r="O192" s="4">
        <f t="shared" si="2"/>
        <v>9200</v>
      </c>
    </row>
    <row r="193" spans="1:15" x14ac:dyDescent="0.15">
      <c r="A193" s="7">
        <v>42451</v>
      </c>
      <c r="B193" s="1" t="s">
        <v>294</v>
      </c>
      <c r="C193" s="6" t="s">
        <v>293</v>
      </c>
      <c r="D193" s="6" t="s">
        <v>292</v>
      </c>
      <c r="E193" s="6" t="s">
        <v>5</v>
      </c>
      <c r="F193" s="3">
        <v>28</v>
      </c>
      <c r="G193" s="9">
        <v>31462</v>
      </c>
      <c r="H193" s="3" t="s">
        <v>4</v>
      </c>
      <c r="I193" s="3" t="s">
        <v>82</v>
      </c>
      <c r="J193" s="1" t="s">
        <v>247</v>
      </c>
      <c r="K193" s="8" t="s">
        <v>278</v>
      </c>
      <c r="L193" s="1" t="s">
        <v>282</v>
      </c>
      <c r="M193" s="1">
        <v>2300</v>
      </c>
      <c r="N193" s="1">
        <v>1</v>
      </c>
      <c r="O193" s="4">
        <f t="shared" si="2"/>
        <v>2300</v>
      </c>
    </row>
    <row r="194" spans="1:15" x14ac:dyDescent="0.15">
      <c r="A194" s="7">
        <v>42451</v>
      </c>
      <c r="B194" s="1" t="s">
        <v>135</v>
      </c>
      <c r="C194" s="6" t="s">
        <v>134</v>
      </c>
      <c r="D194" s="6" t="s">
        <v>133</v>
      </c>
      <c r="E194" s="6" t="s">
        <v>5</v>
      </c>
      <c r="F194" s="6">
        <v>78</v>
      </c>
      <c r="G194" s="5">
        <v>13614</v>
      </c>
      <c r="H194" s="3" t="s">
        <v>4</v>
      </c>
      <c r="I194" s="3" t="s">
        <v>47</v>
      </c>
      <c r="J194" s="1" t="s">
        <v>2</v>
      </c>
      <c r="K194" s="8" t="s">
        <v>129</v>
      </c>
      <c r="L194" s="1" t="s">
        <v>128</v>
      </c>
      <c r="M194" s="1">
        <v>3800</v>
      </c>
      <c r="N194" s="1">
        <v>1</v>
      </c>
      <c r="O194" s="4">
        <f t="shared" si="2"/>
        <v>3800</v>
      </c>
    </row>
    <row r="195" spans="1:15" x14ac:dyDescent="0.15">
      <c r="A195" s="7">
        <v>42451</v>
      </c>
      <c r="B195" s="1" t="s">
        <v>42</v>
      </c>
      <c r="C195" s="6" t="s">
        <v>41</v>
      </c>
      <c r="D195" s="6" t="s">
        <v>40</v>
      </c>
      <c r="E195" s="6" t="s">
        <v>5</v>
      </c>
      <c r="F195" s="6">
        <v>64</v>
      </c>
      <c r="G195" s="5">
        <v>18872</v>
      </c>
      <c r="H195" s="3" t="s">
        <v>4</v>
      </c>
      <c r="I195" s="3" t="s">
        <v>39</v>
      </c>
      <c r="J195" s="1" t="s">
        <v>2</v>
      </c>
      <c r="K195" s="8" t="s">
        <v>25</v>
      </c>
      <c r="L195" s="1" t="s">
        <v>24</v>
      </c>
      <c r="M195" s="1">
        <v>12800</v>
      </c>
      <c r="N195" s="1">
        <v>1</v>
      </c>
      <c r="O195" s="4">
        <f t="shared" ref="O195:O258" si="3">M195*N195</f>
        <v>12800</v>
      </c>
    </row>
    <row r="196" spans="1:15" x14ac:dyDescent="0.15">
      <c r="A196" s="7">
        <v>42452</v>
      </c>
      <c r="B196" s="1" t="s">
        <v>885</v>
      </c>
      <c r="C196" s="6" t="s">
        <v>120</v>
      </c>
      <c r="D196" s="6" t="s">
        <v>119</v>
      </c>
      <c r="E196" s="6" t="s">
        <v>5</v>
      </c>
      <c r="F196" s="6">
        <v>73</v>
      </c>
      <c r="G196" s="9">
        <v>32293</v>
      </c>
      <c r="H196" s="3" t="s">
        <v>14</v>
      </c>
      <c r="I196" s="3" t="s">
        <v>39</v>
      </c>
      <c r="J196" s="1" t="s">
        <v>247</v>
      </c>
      <c r="K196" s="8" t="s">
        <v>877</v>
      </c>
      <c r="L196" s="1" t="s">
        <v>876</v>
      </c>
      <c r="M196" s="1">
        <v>3800</v>
      </c>
      <c r="N196" s="1">
        <v>4</v>
      </c>
      <c r="O196" s="4">
        <f t="shared" si="3"/>
        <v>15200</v>
      </c>
    </row>
    <row r="197" spans="1:15" x14ac:dyDescent="0.15">
      <c r="A197" s="7">
        <v>42452</v>
      </c>
      <c r="B197" s="1" t="s">
        <v>884</v>
      </c>
      <c r="C197" s="6" t="s">
        <v>167</v>
      </c>
      <c r="D197" s="6" t="s">
        <v>166</v>
      </c>
      <c r="E197" s="6" t="s">
        <v>5</v>
      </c>
      <c r="F197" s="6">
        <v>75</v>
      </c>
      <c r="G197" s="9">
        <v>31818</v>
      </c>
      <c r="H197" s="3" t="s">
        <v>4</v>
      </c>
      <c r="I197" s="3" t="s">
        <v>43</v>
      </c>
      <c r="J197" s="1" t="s">
        <v>247</v>
      </c>
      <c r="K197" s="8" t="s">
        <v>877</v>
      </c>
      <c r="L197" s="1" t="s">
        <v>876</v>
      </c>
      <c r="M197" s="1">
        <v>3800</v>
      </c>
      <c r="N197" s="1">
        <v>5</v>
      </c>
      <c r="O197" s="4">
        <f t="shared" si="3"/>
        <v>19000</v>
      </c>
    </row>
    <row r="198" spans="1:15" x14ac:dyDescent="0.15">
      <c r="A198" s="7">
        <v>42452</v>
      </c>
      <c r="B198" s="1" t="s">
        <v>883</v>
      </c>
      <c r="C198" s="6" t="s">
        <v>195</v>
      </c>
      <c r="D198" s="6" t="s">
        <v>194</v>
      </c>
      <c r="E198" s="6" t="s">
        <v>5</v>
      </c>
      <c r="F198" s="6">
        <v>40</v>
      </c>
      <c r="G198" s="9">
        <v>17460</v>
      </c>
      <c r="H198" s="3" t="s">
        <v>4</v>
      </c>
      <c r="I198" s="3" t="s">
        <v>47</v>
      </c>
      <c r="J198" s="1" t="s">
        <v>247</v>
      </c>
      <c r="K198" s="8" t="s">
        <v>882</v>
      </c>
      <c r="L198" s="1" t="s">
        <v>876</v>
      </c>
      <c r="M198" s="1">
        <v>2800</v>
      </c>
      <c r="N198" s="1">
        <v>1</v>
      </c>
      <c r="O198" s="4">
        <f t="shared" si="3"/>
        <v>2800</v>
      </c>
    </row>
    <row r="199" spans="1:15" x14ac:dyDescent="0.15">
      <c r="A199" s="7">
        <v>42452</v>
      </c>
      <c r="B199" s="1" t="s">
        <v>870</v>
      </c>
      <c r="C199" s="6" t="s">
        <v>74</v>
      </c>
      <c r="D199" s="6" t="s">
        <v>73</v>
      </c>
      <c r="E199" s="6" t="s">
        <v>5</v>
      </c>
      <c r="F199" s="6">
        <v>75</v>
      </c>
      <c r="G199" s="9">
        <v>16446</v>
      </c>
      <c r="H199" s="3" t="s">
        <v>4</v>
      </c>
      <c r="I199" s="3" t="s">
        <v>39</v>
      </c>
      <c r="J199" s="1" t="s">
        <v>247</v>
      </c>
      <c r="K199" s="8" t="s">
        <v>858</v>
      </c>
      <c r="L199" s="1" t="s">
        <v>857</v>
      </c>
      <c r="M199" s="1">
        <v>3800</v>
      </c>
      <c r="N199" s="1">
        <v>2</v>
      </c>
      <c r="O199" s="4">
        <f t="shared" si="3"/>
        <v>7600</v>
      </c>
    </row>
    <row r="200" spans="1:15" x14ac:dyDescent="0.15">
      <c r="A200" s="7">
        <v>42452</v>
      </c>
      <c r="B200" s="1" t="s">
        <v>869</v>
      </c>
      <c r="C200" s="6" t="s">
        <v>209</v>
      </c>
      <c r="D200" s="6" t="s">
        <v>208</v>
      </c>
      <c r="E200" s="6" t="s">
        <v>5</v>
      </c>
      <c r="F200" s="6">
        <v>79</v>
      </c>
      <c r="G200" s="9">
        <v>20294</v>
      </c>
      <c r="H200" s="3" t="s">
        <v>4</v>
      </c>
      <c r="I200" s="3" t="s">
        <v>3</v>
      </c>
      <c r="J200" s="1" t="s">
        <v>247</v>
      </c>
      <c r="K200" s="8" t="s">
        <v>858</v>
      </c>
      <c r="L200" s="1" t="s">
        <v>857</v>
      </c>
      <c r="M200" s="1">
        <v>3800</v>
      </c>
      <c r="N200" s="1">
        <v>1</v>
      </c>
      <c r="O200" s="4">
        <f t="shared" si="3"/>
        <v>3800</v>
      </c>
    </row>
    <row r="201" spans="1:15" x14ac:dyDescent="0.15">
      <c r="A201" s="7">
        <v>42452</v>
      </c>
      <c r="B201" s="1" t="s">
        <v>764</v>
      </c>
      <c r="C201" s="6" t="s">
        <v>763</v>
      </c>
      <c r="D201" s="6" t="s">
        <v>762</v>
      </c>
      <c r="E201" s="6" t="s">
        <v>5</v>
      </c>
      <c r="F201" s="3">
        <v>40</v>
      </c>
      <c r="G201" s="9">
        <v>27262</v>
      </c>
      <c r="H201" s="3" t="s">
        <v>4</v>
      </c>
      <c r="I201" s="3" t="s">
        <v>39</v>
      </c>
      <c r="J201" s="1" t="s">
        <v>247</v>
      </c>
      <c r="K201" s="8" t="s">
        <v>752</v>
      </c>
      <c r="L201" s="1" t="s">
        <v>751</v>
      </c>
      <c r="M201" s="1">
        <v>24800</v>
      </c>
      <c r="N201" s="1">
        <v>1</v>
      </c>
      <c r="O201" s="4">
        <f t="shared" si="3"/>
        <v>24800</v>
      </c>
    </row>
    <row r="202" spans="1:15" x14ac:dyDescent="0.15">
      <c r="A202" s="7">
        <v>42452</v>
      </c>
      <c r="B202" s="1" t="s">
        <v>729</v>
      </c>
      <c r="C202" s="6" t="s">
        <v>728</v>
      </c>
      <c r="D202" s="6" t="s">
        <v>727</v>
      </c>
      <c r="E202" s="6" t="s">
        <v>5</v>
      </c>
      <c r="F202" s="3">
        <v>79</v>
      </c>
      <c r="G202" s="9">
        <v>12771</v>
      </c>
      <c r="H202" s="3" t="s">
        <v>4</v>
      </c>
      <c r="I202" s="3" t="s">
        <v>26</v>
      </c>
      <c r="J202" s="1" t="s">
        <v>247</v>
      </c>
      <c r="K202" s="8" t="s">
        <v>717</v>
      </c>
      <c r="L202" s="1" t="s">
        <v>716</v>
      </c>
      <c r="M202" s="1">
        <v>24800</v>
      </c>
      <c r="N202" s="1">
        <v>1</v>
      </c>
      <c r="O202" s="4">
        <f t="shared" si="3"/>
        <v>24800</v>
      </c>
    </row>
    <row r="203" spans="1:15" x14ac:dyDescent="0.15">
      <c r="A203" s="7">
        <v>42452</v>
      </c>
      <c r="B203" s="1" t="s">
        <v>694</v>
      </c>
      <c r="C203" s="6" t="s">
        <v>693</v>
      </c>
      <c r="D203" s="6" t="s">
        <v>692</v>
      </c>
      <c r="E203" s="6" t="s">
        <v>5</v>
      </c>
      <c r="F203" s="3">
        <v>57</v>
      </c>
      <c r="G203" s="9">
        <v>20906</v>
      </c>
      <c r="H203" s="3" t="s">
        <v>4</v>
      </c>
      <c r="I203" s="3" t="s">
        <v>47</v>
      </c>
      <c r="J203" s="1" t="s">
        <v>247</v>
      </c>
      <c r="K203" s="8" t="s">
        <v>682</v>
      </c>
      <c r="L203" s="1" t="s">
        <v>681</v>
      </c>
      <c r="M203" s="1">
        <v>19500</v>
      </c>
      <c r="N203" s="1">
        <v>4</v>
      </c>
      <c r="O203" s="4">
        <f t="shared" si="3"/>
        <v>78000</v>
      </c>
    </row>
    <row r="204" spans="1:15" x14ac:dyDescent="0.15">
      <c r="A204" s="7">
        <v>42452</v>
      </c>
      <c r="B204" s="1" t="s">
        <v>38</v>
      </c>
      <c r="C204" s="6" t="s">
        <v>37</v>
      </c>
      <c r="D204" s="6" t="s">
        <v>36</v>
      </c>
      <c r="E204" s="6" t="s">
        <v>5</v>
      </c>
      <c r="F204" s="6">
        <v>73</v>
      </c>
      <c r="G204" s="5">
        <v>15788</v>
      </c>
      <c r="H204" s="3" t="s">
        <v>14</v>
      </c>
      <c r="I204" s="3" t="s">
        <v>13</v>
      </c>
      <c r="J204" s="1" t="s">
        <v>2</v>
      </c>
      <c r="K204" s="1" t="s">
        <v>25</v>
      </c>
      <c r="L204" s="1" t="s">
        <v>24</v>
      </c>
      <c r="M204" s="1">
        <v>12800</v>
      </c>
      <c r="N204" s="1">
        <v>2</v>
      </c>
      <c r="O204" s="4">
        <f t="shared" si="3"/>
        <v>25600</v>
      </c>
    </row>
    <row r="205" spans="1:15" x14ac:dyDescent="0.15">
      <c r="A205" s="7">
        <v>42453</v>
      </c>
      <c r="B205" s="1" t="s">
        <v>881</v>
      </c>
      <c r="C205" s="6" t="s">
        <v>161</v>
      </c>
      <c r="D205" s="6" t="s">
        <v>160</v>
      </c>
      <c r="E205" s="6" t="s">
        <v>5</v>
      </c>
      <c r="F205" s="6">
        <v>47</v>
      </c>
      <c r="G205" s="9">
        <v>23448</v>
      </c>
      <c r="H205" s="3" t="s">
        <v>4</v>
      </c>
      <c r="I205" s="3" t="s">
        <v>82</v>
      </c>
      <c r="J205" s="1" t="s">
        <v>247</v>
      </c>
      <c r="K205" s="8" t="s">
        <v>877</v>
      </c>
      <c r="L205" s="1" t="s">
        <v>876</v>
      </c>
      <c r="M205" s="1">
        <v>3800</v>
      </c>
      <c r="N205" s="1">
        <v>2</v>
      </c>
      <c r="O205" s="4">
        <f t="shared" si="3"/>
        <v>7600</v>
      </c>
    </row>
    <row r="206" spans="1:15" x14ac:dyDescent="0.15">
      <c r="A206" s="7">
        <v>42453</v>
      </c>
      <c r="B206" s="1" t="s">
        <v>880</v>
      </c>
      <c r="C206" s="6" t="s">
        <v>16</v>
      </c>
      <c r="D206" s="6" t="s">
        <v>15</v>
      </c>
      <c r="E206" s="6" t="s">
        <v>5</v>
      </c>
      <c r="F206" s="6">
        <v>43</v>
      </c>
      <c r="G206" s="9">
        <v>28873</v>
      </c>
      <c r="H206" s="3" t="s">
        <v>14</v>
      </c>
      <c r="I206" s="3" t="s">
        <v>82</v>
      </c>
      <c r="J206" s="1" t="s">
        <v>247</v>
      </c>
      <c r="K206" s="8" t="s">
        <v>877</v>
      </c>
      <c r="L206" s="1" t="s">
        <v>876</v>
      </c>
      <c r="M206" s="1">
        <v>3800</v>
      </c>
      <c r="N206" s="1">
        <v>2</v>
      </c>
      <c r="O206" s="4">
        <f t="shared" si="3"/>
        <v>7600</v>
      </c>
    </row>
    <row r="207" spans="1:15" x14ac:dyDescent="0.15">
      <c r="A207" s="7">
        <v>42453</v>
      </c>
      <c r="B207" s="1" t="s">
        <v>868</v>
      </c>
      <c r="C207" s="6" t="s">
        <v>111</v>
      </c>
      <c r="D207" s="6" t="s">
        <v>110</v>
      </c>
      <c r="E207" s="6" t="s">
        <v>5</v>
      </c>
      <c r="F207" s="6">
        <v>54</v>
      </c>
      <c r="G207" s="9">
        <v>28927</v>
      </c>
      <c r="H207" s="3" t="s">
        <v>4</v>
      </c>
      <c r="I207" s="3" t="s">
        <v>69</v>
      </c>
      <c r="J207" s="1" t="s">
        <v>247</v>
      </c>
      <c r="K207" s="8" t="s">
        <v>858</v>
      </c>
      <c r="L207" s="1" t="s">
        <v>857</v>
      </c>
      <c r="M207" s="1">
        <v>3800</v>
      </c>
      <c r="N207" s="1">
        <v>4</v>
      </c>
      <c r="O207" s="4">
        <f t="shared" si="3"/>
        <v>15200</v>
      </c>
    </row>
    <row r="208" spans="1:15" x14ac:dyDescent="0.15">
      <c r="A208" s="7">
        <v>42453</v>
      </c>
      <c r="B208" s="1" t="s">
        <v>867</v>
      </c>
      <c r="C208" s="6" t="s">
        <v>866</v>
      </c>
      <c r="D208" s="6" t="s">
        <v>865</v>
      </c>
      <c r="E208" s="6" t="s">
        <v>5</v>
      </c>
      <c r="F208" s="3">
        <v>40</v>
      </c>
      <c r="G208" s="9">
        <v>26965</v>
      </c>
      <c r="H208" s="3" t="s">
        <v>4</v>
      </c>
      <c r="I208" s="3" t="s">
        <v>47</v>
      </c>
      <c r="J208" s="1" t="s">
        <v>247</v>
      </c>
      <c r="K208" s="8" t="s">
        <v>858</v>
      </c>
      <c r="L208" s="1" t="s">
        <v>857</v>
      </c>
      <c r="M208" s="1">
        <v>3800</v>
      </c>
      <c r="N208" s="1">
        <v>1</v>
      </c>
      <c r="O208" s="4">
        <f t="shared" si="3"/>
        <v>3800</v>
      </c>
    </row>
    <row r="209" spans="1:15" x14ac:dyDescent="0.15">
      <c r="A209" s="7">
        <v>42453</v>
      </c>
      <c r="B209" s="1" t="s">
        <v>659</v>
      </c>
      <c r="C209" s="6" t="s">
        <v>658</v>
      </c>
      <c r="D209" s="6" t="s">
        <v>657</v>
      </c>
      <c r="E209" s="6" t="s">
        <v>5</v>
      </c>
      <c r="F209" s="3">
        <v>47</v>
      </c>
      <c r="G209" s="9">
        <v>24618</v>
      </c>
      <c r="H209" s="3" t="s">
        <v>4</v>
      </c>
      <c r="I209" s="3" t="s">
        <v>51</v>
      </c>
      <c r="J209" s="1" t="s">
        <v>247</v>
      </c>
      <c r="K209" s="8" t="s">
        <v>647</v>
      </c>
      <c r="L209" s="1" t="s">
        <v>646</v>
      </c>
      <c r="M209" s="1">
        <v>2800</v>
      </c>
      <c r="N209" s="1">
        <v>1</v>
      </c>
      <c r="O209" s="4">
        <f t="shared" si="3"/>
        <v>2800</v>
      </c>
    </row>
    <row r="210" spans="1:15" x14ac:dyDescent="0.15">
      <c r="A210" s="7">
        <v>42451</v>
      </c>
      <c r="B210" s="1" t="s">
        <v>425</v>
      </c>
      <c r="C210" s="6" t="s">
        <v>237</v>
      </c>
      <c r="D210" s="6" t="s">
        <v>236</v>
      </c>
      <c r="E210" s="6" t="s">
        <v>228</v>
      </c>
      <c r="F210" s="3">
        <v>44</v>
      </c>
      <c r="G210" s="9">
        <v>25595</v>
      </c>
      <c r="H210" s="3" t="s">
        <v>4</v>
      </c>
      <c r="I210" s="3" t="s">
        <v>3</v>
      </c>
      <c r="J210" s="1" t="s">
        <v>227</v>
      </c>
      <c r="K210" s="8" t="s">
        <v>226</v>
      </c>
      <c r="L210" s="1" t="s">
        <v>225</v>
      </c>
      <c r="M210" s="1">
        <v>32400</v>
      </c>
      <c r="N210" s="1">
        <v>2</v>
      </c>
      <c r="O210" s="4">
        <f t="shared" si="3"/>
        <v>64800</v>
      </c>
    </row>
    <row r="211" spans="1:15" x14ac:dyDescent="0.15">
      <c r="A211" s="7">
        <v>42453</v>
      </c>
      <c r="B211" s="1" t="s">
        <v>424</v>
      </c>
      <c r="C211" s="6" t="s">
        <v>234</v>
      </c>
      <c r="D211" s="6" t="s">
        <v>233</v>
      </c>
      <c r="E211" s="6" t="s">
        <v>228</v>
      </c>
      <c r="F211" s="3">
        <v>37</v>
      </c>
      <c r="G211" s="9">
        <v>28298</v>
      </c>
      <c r="H211" s="3" t="s">
        <v>4</v>
      </c>
      <c r="I211" s="3" t="s">
        <v>82</v>
      </c>
      <c r="J211" s="1" t="s">
        <v>227</v>
      </c>
      <c r="K211" s="8" t="s">
        <v>226</v>
      </c>
      <c r="L211" s="1" t="s">
        <v>225</v>
      </c>
      <c r="M211" s="1">
        <v>32400</v>
      </c>
      <c r="N211" s="1">
        <v>1</v>
      </c>
      <c r="O211" s="4">
        <f t="shared" si="3"/>
        <v>32400</v>
      </c>
    </row>
    <row r="212" spans="1:15" x14ac:dyDescent="0.15">
      <c r="A212" s="7">
        <v>42453</v>
      </c>
      <c r="B212" s="1" t="s">
        <v>423</v>
      </c>
      <c r="C212" s="6" t="s">
        <v>230</v>
      </c>
      <c r="D212" s="6" t="s">
        <v>229</v>
      </c>
      <c r="E212" s="6" t="s">
        <v>228</v>
      </c>
      <c r="F212" s="3">
        <v>59</v>
      </c>
      <c r="G212" s="9">
        <v>20138</v>
      </c>
      <c r="H212" s="3" t="s">
        <v>4</v>
      </c>
      <c r="I212" s="3" t="s">
        <v>47</v>
      </c>
      <c r="J212" s="1" t="s">
        <v>227</v>
      </c>
      <c r="K212" s="8" t="s">
        <v>226</v>
      </c>
      <c r="L212" s="1" t="s">
        <v>225</v>
      </c>
      <c r="M212" s="1">
        <v>32400</v>
      </c>
      <c r="N212" s="1">
        <v>1</v>
      </c>
      <c r="O212" s="4">
        <f t="shared" si="3"/>
        <v>32400</v>
      </c>
    </row>
    <row r="213" spans="1:15" x14ac:dyDescent="0.15">
      <c r="A213" s="7">
        <v>42453</v>
      </c>
      <c r="B213" s="1" t="s">
        <v>421</v>
      </c>
      <c r="C213" s="6" t="s">
        <v>420</v>
      </c>
      <c r="D213" s="6" t="s">
        <v>419</v>
      </c>
      <c r="E213" s="6" t="s">
        <v>5</v>
      </c>
      <c r="F213" s="3">
        <v>23</v>
      </c>
      <c r="G213" s="9">
        <v>33409</v>
      </c>
      <c r="H213" s="3" t="s">
        <v>4</v>
      </c>
      <c r="I213" s="3" t="s">
        <v>26</v>
      </c>
      <c r="J213" s="1" t="s">
        <v>247</v>
      </c>
      <c r="K213" s="8" t="s">
        <v>411</v>
      </c>
      <c r="L213" s="1" t="s">
        <v>410</v>
      </c>
      <c r="M213" s="1">
        <v>7800</v>
      </c>
      <c r="N213" s="1">
        <v>1</v>
      </c>
      <c r="O213" s="4">
        <f t="shared" si="3"/>
        <v>7800</v>
      </c>
    </row>
    <row r="214" spans="1:15" x14ac:dyDescent="0.15">
      <c r="A214" s="7">
        <v>42453</v>
      </c>
      <c r="B214" s="1" t="s">
        <v>397</v>
      </c>
      <c r="C214" s="6" t="s">
        <v>396</v>
      </c>
      <c r="D214" s="6" t="s">
        <v>395</v>
      </c>
      <c r="E214" s="6" t="s">
        <v>5</v>
      </c>
      <c r="F214" s="3">
        <v>43</v>
      </c>
      <c r="G214" s="9">
        <v>25900</v>
      </c>
      <c r="H214" s="3" t="s">
        <v>14</v>
      </c>
      <c r="I214" s="3" t="s">
        <v>3</v>
      </c>
      <c r="J214" s="1" t="s">
        <v>247</v>
      </c>
      <c r="K214" s="8" t="s">
        <v>385</v>
      </c>
      <c r="L214" s="1" t="s">
        <v>384</v>
      </c>
      <c r="M214" s="1">
        <v>6000</v>
      </c>
      <c r="N214" s="1">
        <v>1</v>
      </c>
      <c r="O214" s="4">
        <f t="shared" si="3"/>
        <v>6000</v>
      </c>
    </row>
    <row r="215" spans="1:15" x14ac:dyDescent="0.15">
      <c r="A215" s="7">
        <v>42453</v>
      </c>
      <c r="B215" s="1" t="s">
        <v>365</v>
      </c>
      <c r="C215" s="6" t="s">
        <v>364</v>
      </c>
      <c r="D215" s="6" t="s">
        <v>363</v>
      </c>
      <c r="E215" s="6" t="s">
        <v>5</v>
      </c>
      <c r="F215" s="3">
        <v>25</v>
      </c>
      <c r="G215" s="9">
        <v>32498</v>
      </c>
      <c r="H215" s="3" t="s">
        <v>14</v>
      </c>
      <c r="I215" s="3" t="s">
        <v>26</v>
      </c>
      <c r="J215" s="1" t="s">
        <v>247</v>
      </c>
      <c r="K215" s="8" t="s">
        <v>353</v>
      </c>
      <c r="L215" s="1" t="s">
        <v>352</v>
      </c>
      <c r="M215" s="1">
        <v>6000</v>
      </c>
      <c r="N215" s="1">
        <v>2</v>
      </c>
      <c r="O215" s="4">
        <f t="shared" si="3"/>
        <v>12000</v>
      </c>
    </row>
    <row r="216" spans="1:15" x14ac:dyDescent="0.15">
      <c r="A216" s="7">
        <v>42453</v>
      </c>
      <c r="B216" s="1" t="s">
        <v>341</v>
      </c>
      <c r="C216" s="6" t="s">
        <v>340</v>
      </c>
      <c r="D216" s="6" t="s">
        <v>339</v>
      </c>
      <c r="E216" s="6" t="s">
        <v>5</v>
      </c>
      <c r="F216" s="3">
        <v>43</v>
      </c>
      <c r="G216" s="9">
        <v>25962</v>
      </c>
      <c r="H216" s="3" t="s">
        <v>4</v>
      </c>
      <c r="I216" s="3" t="s">
        <v>39</v>
      </c>
      <c r="J216" s="1" t="s">
        <v>247</v>
      </c>
      <c r="K216" s="8" t="s">
        <v>332</v>
      </c>
      <c r="L216" s="1" t="s">
        <v>331</v>
      </c>
      <c r="M216" s="1">
        <v>1800</v>
      </c>
      <c r="N216" s="1">
        <v>1</v>
      </c>
      <c r="O216" s="4">
        <f t="shared" si="3"/>
        <v>1800</v>
      </c>
    </row>
    <row r="217" spans="1:15" x14ac:dyDescent="0.15">
      <c r="A217" s="7">
        <v>42453</v>
      </c>
      <c r="B217" s="1" t="s">
        <v>207</v>
      </c>
      <c r="C217" s="6" t="s">
        <v>206</v>
      </c>
      <c r="D217" s="6" t="s">
        <v>205</v>
      </c>
      <c r="E217" s="6" t="s">
        <v>5</v>
      </c>
      <c r="F217" s="6">
        <v>74</v>
      </c>
      <c r="G217" s="5">
        <v>15231</v>
      </c>
      <c r="H217" s="3" t="s">
        <v>4</v>
      </c>
      <c r="I217" s="3" t="s">
        <v>3</v>
      </c>
      <c r="J217" s="1" t="s">
        <v>2</v>
      </c>
      <c r="K217" s="8" t="s">
        <v>204</v>
      </c>
      <c r="L217" s="1" t="s">
        <v>203</v>
      </c>
      <c r="M217" s="1">
        <v>3000</v>
      </c>
      <c r="N217" s="1">
        <v>1</v>
      </c>
      <c r="O217" s="4">
        <f t="shared" si="3"/>
        <v>3000</v>
      </c>
    </row>
    <row r="218" spans="1:15" x14ac:dyDescent="0.15">
      <c r="A218" s="7">
        <v>42453</v>
      </c>
      <c r="B218" s="1" t="s">
        <v>132</v>
      </c>
      <c r="C218" s="6" t="s">
        <v>131</v>
      </c>
      <c r="D218" s="6" t="s">
        <v>130</v>
      </c>
      <c r="E218" s="6" t="s">
        <v>5</v>
      </c>
      <c r="F218" s="6">
        <v>56</v>
      </c>
      <c r="G218" s="5">
        <v>21644</v>
      </c>
      <c r="H218" s="3" t="s">
        <v>4</v>
      </c>
      <c r="I218" s="3" t="s">
        <v>39</v>
      </c>
      <c r="J218" s="1" t="s">
        <v>2</v>
      </c>
      <c r="K218" s="8" t="s">
        <v>129</v>
      </c>
      <c r="L218" s="1" t="s">
        <v>128</v>
      </c>
      <c r="M218" s="1">
        <v>3800</v>
      </c>
      <c r="N218" s="1">
        <v>1</v>
      </c>
      <c r="O218" s="4">
        <f t="shared" si="3"/>
        <v>3800</v>
      </c>
    </row>
    <row r="219" spans="1:15" x14ac:dyDescent="0.15">
      <c r="A219" s="7">
        <v>42453</v>
      </c>
      <c r="B219" s="1" t="s">
        <v>35</v>
      </c>
      <c r="C219" s="6" t="s">
        <v>34</v>
      </c>
      <c r="D219" s="6" t="s">
        <v>33</v>
      </c>
      <c r="E219" s="6" t="s">
        <v>5</v>
      </c>
      <c r="F219" s="6">
        <v>65</v>
      </c>
      <c r="G219" s="5">
        <v>18563</v>
      </c>
      <c r="H219" s="3" t="s">
        <v>4</v>
      </c>
      <c r="I219" s="3" t="s">
        <v>9</v>
      </c>
      <c r="J219" s="1" t="s">
        <v>2</v>
      </c>
      <c r="K219" s="8" t="s">
        <v>25</v>
      </c>
      <c r="L219" s="1" t="s">
        <v>24</v>
      </c>
      <c r="M219" s="1">
        <v>12800</v>
      </c>
      <c r="N219" s="1">
        <v>5</v>
      </c>
      <c r="O219" s="4">
        <f t="shared" si="3"/>
        <v>64000</v>
      </c>
    </row>
    <row r="220" spans="1:15" x14ac:dyDescent="0.15">
      <c r="A220" s="7">
        <v>42454</v>
      </c>
      <c r="B220" s="1" t="s">
        <v>879</v>
      </c>
      <c r="C220" s="6" t="s">
        <v>114</v>
      </c>
      <c r="D220" s="6" t="s">
        <v>113</v>
      </c>
      <c r="E220" s="6" t="s">
        <v>5</v>
      </c>
      <c r="F220" s="6">
        <v>60</v>
      </c>
      <c r="G220" s="9">
        <v>17970</v>
      </c>
      <c r="H220" s="3" t="s">
        <v>4</v>
      </c>
      <c r="I220" s="3" t="s">
        <v>47</v>
      </c>
      <c r="J220" s="1" t="s">
        <v>247</v>
      </c>
      <c r="K220" s="8" t="s">
        <v>877</v>
      </c>
      <c r="L220" s="1" t="s">
        <v>876</v>
      </c>
      <c r="M220" s="1">
        <v>3800</v>
      </c>
      <c r="N220" s="1">
        <v>2</v>
      </c>
      <c r="O220" s="4">
        <f t="shared" si="3"/>
        <v>7600</v>
      </c>
    </row>
    <row r="221" spans="1:15" x14ac:dyDescent="0.15">
      <c r="A221" s="7">
        <v>42454</v>
      </c>
      <c r="B221" s="1" t="s">
        <v>864</v>
      </c>
      <c r="C221" s="6" t="s">
        <v>863</v>
      </c>
      <c r="D221" s="6" t="s">
        <v>862</v>
      </c>
      <c r="E221" s="6" t="s">
        <v>5</v>
      </c>
      <c r="F221" s="3">
        <v>40</v>
      </c>
      <c r="G221" s="9">
        <v>27097</v>
      </c>
      <c r="H221" s="3" t="s">
        <v>4</v>
      </c>
      <c r="I221" s="3" t="s">
        <v>13</v>
      </c>
      <c r="J221" s="1" t="s">
        <v>247</v>
      </c>
      <c r="K221" s="8" t="s">
        <v>858</v>
      </c>
      <c r="L221" s="1" t="s">
        <v>857</v>
      </c>
      <c r="M221" s="1">
        <v>3800</v>
      </c>
      <c r="N221" s="1">
        <v>1</v>
      </c>
      <c r="O221" s="4">
        <f t="shared" si="3"/>
        <v>3800</v>
      </c>
    </row>
    <row r="222" spans="1:15" x14ac:dyDescent="0.15">
      <c r="A222" s="7">
        <v>42454</v>
      </c>
      <c r="B222" s="1" t="s">
        <v>394</v>
      </c>
      <c r="C222" s="6" t="s">
        <v>393</v>
      </c>
      <c r="D222" s="6" t="s">
        <v>392</v>
      </c>
      <c r="E222" s="6" t="s">
        <v>5</v>
      </c>
      <c r="F222" s="3">
        <v>44</v>
      </c>
      <c r="G222" s="9">
        <v>25551</v>
      </c>
      <c r="H222" s="3" t="s">
        <v>4</v>
      </c>
      <c r="I222" s="3" t="s">
        <v>43</v>
      </c>
      <c r="J222" s="1" t="s">
        <v>247</v>
      </c>
      <c r="K222" s="8" t="s">
        <v>385</v>
      </c>
      <c r="L222" s="1" t="s">
        <v>384</v>
      </c>
      <c r="M222" s="1">
        <v>6000</v>
      </c>
      <c r="N222" s="1">
        <v>5</v>
      </c>
      <c r="O222" s="4">
        <f t="shared" si="3"/>
        <v>30000</v>
      </c>
    </row>
    <row r="223" spans="1:15" x14ac:dyDescent="0.15">
      <c r="A223" s="7">
        <v>42454</v>
      </c>
      <c r="B223" s="1" t="s">
        <v>362</v>
      </c>
      <c r="C223" s="6" t="s">
        <v>361</v>
      </c>
      <c r="D223" s="6" t="s">
        <v>360</v>
      </c>
      <c r="E223" s="6" t="s">
        <v>5</v>
      </c>
      <c r="F223" s="3">
        <v>59</v>
      </c>
      <c r="G223" s="9">
        <v>20039</v>
      </c>
      <c r="H223" s="3" t="s">
        <v>4</v>
      </c>
      <c r="I223" s="3" t="s">
        <v>47</v>
      </c>
      <c r="J223" s="1" t="s">
        <v>247</v>
      </c>
      <c r="K223" s="8" t="s">
        <v>353</v>
      </c>
      <c r="L223" s="1" t="s">
        <v>352</v>
      </c>
      <c r="M223" s="1">
        <v>6000</v>
      </c>
      <c r="N223" s="1">
        <v>3</v>
      </c>
      <c r="O223" s="4">
        <f t="shared" si="3"/>
        <v>18000</v>
      </c>
    </row>
    <row r="224" spans="1:15" x14ac:dyDescent="0.15">
      <c r="A224" s="7">
        <v>42454</v>
      </c>
      <c r="B224" s="1" t="s">
        <v>338</v>
      </c>
      <c r="C224" s="6" t="s">
        <v>337</v>
      </c>
      <c r="D224" s="6" t="s">
        <v>336</v>
      </c>
      <c r="E224" s="6" t="s">
        <v>5</v>
      </c>
      <c r="F224" s="3">
        <v>66</v>
      </c>
      <c r="G224" s="9">
        <v>17649</v>
      </c>
      <c r="H224" s="3" t="s">
        <v>4</v>
      </c>
      <c r="I224" s="3" t="s">
        <v>13</v>
      </c>
      <c r="J224" s="1" t="s">
        <v>247</v>
      </c>
      <c r="K224" s="8" t="s">
        <v>332</v>
      </c>
      <c r="L224" s="1" t="s">
        <v>331</v>
      </c>
      <c r="M224" s="1">
        <v>1800</v>
      </c>
      <c r="N224" s="1">
        <v>1</v>
      </c>
      <c r="O224" s="4">
        <f t="shared" si="3"/>
        <v>1800</v>
      </c>
    </row>
    <row r="225" spans="1:15" x14ac:dyDescent="0.15">
      <c r="A225" s="7">
        <v>42454</v>
      </c>
      <c r="B225" s="1" t="s">
        <v>314</v>
      </c>
      <c r="C225" s="6" t="s">
        <v>313</v>
      </c>
      <c r="D225" s="6" t="s">
        <v>312</v>
      </c>
      <c r="E225" s="6" t="s">
        <v>5</v>
      </c>
      <c r="F225" s="3">
        <v>54</v>
      </c>
      <c r="G225" s="9">
        <v>21934</v>
      </c>
      <c r="H225" s="3" t="s">
        <v>4</v>
      </c>
      <c r="I225" s="3" t="s">
        <v>95</v>
      </c>
      <c r="J225" s="1" t="s">
        <v>247</v>
      </c>
      <c r="K225" s="8" t="s">
        <v>308</v>
      </c>
      <c r="L225" s="1" t="s">
        <v>307</v>
      </c>
      <c r="M225" s="1">
        <v>2300</v>
      </c>
      <c r="N225" s="1">
        <v>4</v>
      </c>
      <c r="O225" s="4">
        <f t="shared" si="3"/>
        <v>9200</v>
      </c>
    </row>
    <row r="226" spans="1:15" x14ac:dyDescent="0.15">
      <c r="A226" s="7">
        <v>42454</v>
      </c>
      <c r="B226" s="1" t="s">
        <v>291</v>
      </c>
      <c r="C226" s="6" t="s">
        <v>290</v>
      </c>
      <c r="D226" s="6" t="s">
        <v>289</v>
      </c>
      <c r="E226" s="6" t="s">
        <v>5</v>
      </c>
      <c r="F226" s="3">
        <v>59</v>
      </c>
      <c r="G226" s="9">
        <v>20097</v>
      </c>
      <c r="H226" s="3" t="s">
        <v>4</v>
      </c>
      <c r="I226" s="3" t="s">
        <v>69</v>
      </c>
      <c r="J226" s="1" t="s">
        <v>247</v>
      </c>
      <c r="K226" s="8" t="s">
        <v>278</v>
      </c>
      <c r="L226" s="1" t="s">
        <v>282</v>
      </c>
      <c r="M226" s="1">
        <v>2300</v>
      </c>
      <c r="N226" s="1">
        <v>1</v>
      </c>
      <c r="O226" s="4">
        <f t="shared" si="3"/>
        <v>2300</v>
      </c>
    </row>
    <row r="227" spans="1:15" x14ac:dyDescent="0.15">
      <c r="A227" s="7">
        <v>42454</v>
      </c>
      <c r="B227" s="1" t="s">
        <v>288</v>
      </c>
      <c r="C227" s="6" t="s">
        <v>287</v>
      </c>
      <c r="D227" s="6" t="s">
        <v>286</v>
      </c>
      <c r="E227" s="6" t="s">
        <v>5</v>
      </c>
      <c r="F227" s="3">
        <v>53</v>
      </c>
      <c r="G227" s="9">
        <v>22320</v>
      </c>
      <c r="H227" s="3" t="s">
        <v>4</v>
      </c>
      <c r="I227" s="3" t="s">
        <v>43</v>
      </c>
      <c r="J227" s="1" t="s">
        <v>247</v>
      </c>
      <c r="K227" s="8" t="s">
        <v>278</v>
      </c>
      <c r="L227" s="1" t="s">
        <v>282</v>
      </c>
      <c r="M227" s="1">
        <v>2300</v>
      </c>
      <c r="N227" s="1">
        <v>1</v>
      </c>
      <c r="O227" s="4">
        <f t="shared" si="3"/>
        <v>2300</v>
      </c>
    </row>
    <row r="228" spans="1:15" x14ac:dyDescent="0.15">
      <c r="A228" s="7">
        <v>42453</v>
      </c>
      <c r="B228" s="1" t="s">
        <v>422</v>
      </c>
      <c r="C228" s="6" t="s">
        <v>230</v>
      </c>
      <c r="D228" s="6" t="s">
        <v>229</v>
      </c>
      <c r="E228" s="6" t="s">
        <v>228</v>
      </c>
      <c r="F228" s="3">
        <v>78</v>
      </c>
      <c r="G228" s="9">
        <v>13395</v>
      </c>
      <c r="H228" s="3" t="s">
        <v>4</v>
      </c>
      <c r="I228" s="3" t="s">
        <v>26</v>
      </c>
      <c r="J228" s="1" t="s">
        <v>227</v>
      </c>
      <c r="K228" s="8" t="s">
        <v>232</v>
      </c>
      <c r="L228" s="1" t="s">
        <v>908</v>
      </c>
      <c r="M228" s="1">
        <v>29800</v>
      </c>
      <c r="N228" s="1">
        <v>2</v>
      </c>
      <c r="O228" s="4">
        <f t="shared" si="3"/>
        <v>59600</v>
      </c>
    </row>
    <row r="229" spans="1:15" x14ac:dyDescent="0.15">
      <c r="A229" s="7">
        <v>42454</v>
      </c>
      <c r="B229" s="1" t="s">
        <v>32</v>
      </c>
      <c r="C229" s="6" t="s">
        <v>31</v>
      </c>
      <c r="D229" s="6" t="s">
        <v>30</v>
      </c>
      <c r="E229" s="6" t="s">
        <v>5</v>
      </c>
      <c r="F229" s="6">
        <v>28</v>
      </c>
      <c r="G229" s="5">
        <v>32134</v>
      </c>
      <c r="H229" s="3" t="s">
        <v>14</v>
      </c>
      <c r="I229" s="3" t="s">
        <v>9</v>
      </c>
      <c r="J229" s="1" t="s">
        <v>2</v>
      </c>
      <c r="K229" s="8" t="s">
        <v>25</v>
      </c>
      <c r="L229" s="1" t="s">
        <v>24</v>
      </c>
      <c r="M229" s="1">
        <v>12800</v>
      </c>
      <c r="N229" s="1">
        <v>3</v>
      </c>
      <c r="O229" s="4">
        <f t="shared" si="3"/>
        <v>38400</v>
      </c>
    </row>
    <row r="230" spans="1:15" x14ac:dyDescent="0.15">
      <c r="A230" s="7">
        <v>42455</v>
      </c>
      <c r="B230" s="1" t="s">
        <v>878</v>
      </c>
      <c r="C230" s="6" t="s">
        <v>93</v>
      </c>
      <c r="D230" s="6" t="s">
        <v>92</v>
      </c>
      <c r="E230" s="6" t="s">
        <v>5</v>
      </c>
      <c r="F230" s="6">
        <v>43</v>
      </c>
      <c r="G230" s="9">
        <v>17584</v>
      </c>
      <c r="H230" s="3" t="s">
        <v>4</v>
      </c>
      <c r="I230" s="3" t="s">
        <v>43</v>
      </c>
      <c r="J230" s="1" t="s">
        <v>247</v>
      </c>
      <c r="K230" s="8" t="s">
        <v>877</v>
      </c>
      <c r="L230" s="1" t="s">
        <v>876</v>
      </c>
      <c r="M230" s="1">
        <v>3800</v>
      </c>
      <c r="N230" s="1">
        <v>5</v>
      </c>
      <c r="O230" s="4">
        <f t="shared" si="3"/>
        <v>19000</v>
      </c>
    </row>
    <row r="231" spans="1:15" x14ac:dyDescent="0.15">
      <c r="A231" s="7">
        <v>42455</v>
      </c>
      <c r="B231" s="1" t="s">
        <v>861</v>
      </c>
      <c r="C231" s="6" t="s">
        <v>860</v>
      </c>
      <c r="D231" s="6" t="s">
        <v>859</v>
      </c>
      <c r="E231" s="6" t="s">
        <v>5</v>
      </c>
      <c r="F231" s="3">
        <v>33</v>
      </c>
      <c r="G231" s="9">
        <v>29593</v>
      </c>
      <c r="H231" s="3" t="s">
        <v>4</v>
      </c>
      <c r="I231" s="3" t="s">
        <v>82</v>
      </c>
      <c r="J231" s="1" t="s">
        <v>247</v>
      </c>
      <c r="K231" s="8" t="s">
        <v>858</v>
      </c>
      <c r="L231" s="1" t="s">
        <v>857</v>
      </c>
      <c r="M231" s="1">
        <v>3800</v>
      </c>
      <c r="N231" s="1">
        <v>4</v>
      </c>
      <c r="O231" s="4">
        <f t="shared" si="3"/>
        <v>15200</v>
      </c>
    </row>
    <row r="232" spans="1:15" x14ac:dyDescent="0.15">
      <c r="A232" s="7">
        <v>42455</v>
      </c>
      <c r="B232" s="1" t="s">
        <v>856</v>
      </c>
      <c r="C232" s="6" t="s">
        <v>855</v>
      </c>
      <c r="D232" s="6" t="s">
        <v>854</v>
      </c>
      <c r="E232" s="6" t="s">
        <v>5</v>
      </c>
      <c r="F232" s="3">
        <v>48</v>
      </c>
      <c r="G232" s="9">
        <v>24185</v>
      </c>
      <c r="H232" s="3" t="s">
        <v>4</v>
      </c>
      <c r="I232" s="3" t="s">
        <v>69</v>
      </c>
      <c r="J232" s="1" t="s">
        <v>247</v>
      </c>
      <c r="K232" s="8" t="s">
        <v>822</v>
      </c>
      <c r="L232" s="1" t="s">
        <v>821</v>
      </c>
      <c r="M232" s="1">
        <v>3500</v>
      </c>
      <c r="N232" s="1">
        <v>1</v>
      </c>
      <c r="O232" s="4">
        <f t="shared" si="3"/>
        <v>3500</v>
      </c>
    </row>
    <row r="233" spans="1:15" x14ac:dyDescent="0.15">
      <c r="A233" s="7">
        <v>42455</v>
      </c>
      <c r="B233" s="1" t="s">
        <v>820</v>
      </c>
      <c r="C233" s="6" t="s">
        <v>819</v>
      </c>
      <c r="D233" s="6" t="s">
        <v>818</v>
      </c>
      <c r="E233" s="6" t="s">
        <v>5</v>
      </c>
      <c r="F233" s="3">
        <v>59</v>
      </c>
      <c r="G233" s="9">
        <v>20153</v>
      </c>
      <c r="H233" s="3" t="s">
        <v>4</v>
      </c>
      <c r="I233" s="3" t="s">
        <v>95</v>
      </c>
      <c r="J233" s="1" t="s">
        <v>247</v>
      </c>
      <c r="K233" s="8" t="s">
        <v>787</v>
      </c>
      <c r="L233" s="1" t="s">
        <v>786</v>
      </c>
      <c r="M233" s="1">
        <v>3500</v>
      </c>
      <c r="N233" s="1">
        <v>3</v>
      </c>
      <c r="O233" s="4">
        <f t="shared" si="3"/>
        <v>10500</v>
      </c>
    </row>
    <row r="234" spans="1:15" x14ac:dyDescent="0.15">
      <c r="A234" s="7">
        <v>42455</v>
      </c>
      <c r="B234" s="1" t="s">
        <v>761</v>
      </c>
      <c r="C234" s="6" t="s">
        <v>760</v>
      </c>
      <c r="D234" s="6" t="s">
        <v>759</v>
      </c>
      <c r="E234" s="6" t="s">
        <v>5</v>
      </c>
      <c r="F234" s="3">
        <v>41</v>
      </c>
      <c r="G234" s="9">
        <v>26926</v>
      </c>
      <c r="H234" s="3" t="s">
        <v>4</v>
      </c>
      <c r="I234" s="3" t="s">
        <v>13</v>
      </c>
      <c r="J234" s="1" t="s">
        <v>247</v>
      </c>
      <c r="K234" s="8" t="s">
        <v>752</v>
      </c>
      <c r="L234" s="1" t="s">
        <v>751</v>
      </c>
      <c r="M234" s="1">
        <v>24800</v>
      </c>
      <c r="N234" s="1">
        <v>2</v>
      </c>
      <c r="O234" s="4">
        <f t="shared" si="3"/>
        <v>49600</v>
      </c>
    </row>
    <row r="235" spans="1:15" x14ac:dyDescent="0.15">
      <c r="A235" s="7">
        <v>42454</v>
      </c>
      <c r="B235" s="1" t="s">
        <v>238</v>
      </c>
      <c r="C235" s="6" t="s">
        <v>237</v>
      </c>
      <c r="D235" s="6" t="s">
        <v>236</v>
      </c>
      <c r="E235" s="6" t="s">
        <v>228</v>
      </c>
      <c r="F235" s="6">
        <v>25</v>
      </c>
      <c r="G235" s="5">
        <v>33204</v>
      </c>
      <c r="H235" s="3" t="s">
        <v>4</v>
      </c>
      <c r="I235" s="3" t="s">
        <v>51</v>
      </c>
      <c r="J235" s="1" t="s">
        <v>227</v>
      </c>
      <c r="K235" s="8" t="s">
        <v>232</v>
      </c>
      <c r="L235" s="1" t="s">
        <v>908</v>
      </c>
      <c r="M235" s="1">
        <v>29800</v>
      </c>
      <c r="N235" s="1">
        <v>1</v>
      </c>
      <c r="O235" s="4">
        <f t="shared" si="3"/>
        <v>29800</v>
      </c>
    </row>
    <row r="236" spans="1:15" x14ac:dyDescent="0.15">
      <c r="A236" s="7">
        <v>42455</v>
      </c>
      <c r="B236" s="1" t="s">
        <v>29</v>
      </c>
      <c r="C236" s="6" t="s">
        <v>28</v>
      </c>
      <c r="D236" s="6" t="s">
        <v>27</v>
      </c>
      <c r="E236" s="6" t="s">
        <v>5</v>
      </c>
      <c r="F236" s="6">
        <v>34</v>
      </c>
      <c r="G236" s="5">
        <v>29884</v>
      </c>
      <c r="H236" s="3" t="s">
        <v>4</v>
      </c>
      <c r="I236" s="3" t="s">
        <v>26</v>
      </c>
      <c r="J236" s="1" t="s">
        <v>2</v>
      </c>
      <c r="K236" s="8" t="s">
        <v>25</v>
      </c>
      <c r="L236" s="1" t="s">
        <v>24</v>
      </c>
      <c r="M236" s="1">
        <v>12800</v>
      </c>
      <c r="N236" s="1">
        <v>1</v>
      </c>
      <c r="O236" s="4">
        <f t="shared" si="3"/>
        <v>12800</v>
      </c>
    </row>
    <row r="237" spans="1:15" x14ac:dyDescent="0.15">
      <c r="A237" s="7">
        <v>42456</v>
      </c>
      <c r="B237" s="1" t="s">
        <v>853</v>
      </c>
      <c r="C237" s="6" t="s">
        <v>852</v>
      </c>
      <c r="D237" s="6" t="s">
        <v>851</v>
      </c>
      <c r="E237" s="6" t="s">
        <v>5</v>
      </c>
      <c r="F237" s="3">
        <v>44</v>
      </c>
      <c r="G237" s="9">
        <v>25797</v>
      </c>
      <c r="H237" s="3" t="s">
        <v>4</v>
      </c>
      <c r="I237" s="3" t="s">
        <v>9</v>
      </c>
      <c r="J237" s="1" t="s">
        <v>247</v>
      </c>
      <c r="K237" s="8" t="s">
        <v>822</v>
      </c>
      <c r="L237" s="1" t="s">
        <v>821</v>
      </c>
      <c r="M237" s="1">
        <v>3500</v>
      </c>
      <c r="N237" s="1">
        <v>2</v>
      </c>
      <c r="O237" s="4">
        <f t="shared" si="3"/>
        <v>7000</v>
      </c>
    </row>
    <row r="238" spans="1:15" x14ac:dyDescent="0.15">
      <c r="A238" s="7">
        <v>42456</v>
      </c>
      <c r="B238" s="1" t="s">
        <v>850</v>
      </c>
      <c r="C238" s="6" t="s">
        <v>849</v>
      </c>
      <c r="D238" s="6" t="s">
        <v>848</v>
      </c>
      <c r="E238" s="6" t="s">
        <v>5</v>
      </c>
      <c r="F238" s="3">
        <v>66</v>
      </c>
      <c r="G238" s="9">
        <v>17801</v>
      </c>
      <c r="H238" s="3" t="s">
        <v>4</v>
      </c>
      <c r="I238" s="3" t="s">
        <v>13</v>
      </c>
      <c r="J238" s="1" t="s">
        <v>247</v>
      </c>
      <c r="K238" s="8" t="s">
        <v>822</v>
      </c>
      <c r="L238" s="1" t="s">
        <v>821</v>
      </c>
      <c r="M238" s="1">
        <v>3500</v>
      </c>
      <c r="N238" s="1">
        <v>4</v>
      </c>
      <c r="O238" s="4">
        <f t="shared" si="3"/>
        <v>14000</v>
      </c>
    </row>
    <row r="239" spans="1:15" x14ac:dyDescent="0.15">
      <c r="A239" s="7">
        <v>42456</v>
      </c>
      <c r="B239" s="1" t="s">
        <v>817</v>
      </c>
      <c r="C239" s="6" t="s">
        <v>816</v>
      </c>
      <c r="D239" s="6" t="s">
        <v>815</v>
      </c>
      <c r="E239" s="6" t="s">
        <v>5</v>
      </c>
      <c r="F239" s="3">
        <v>35</v>
      </c>
      <c r="G239" s="9">
        <v>29034</v>
      </c>
      <c r="H239" s="3" t="s">
        <v>4</v>
      </c>
      <c r="I239" s="3" t="s">
        <v>26</v>
      </c>
      <c r="J239" s="1" t="s">
        <v>247</v>
      </c>
      <c r="K239" s="8" t="s">
        <v>787</v>
      </c>
      <c r="L239" s="1" t="s">
        <v>786</v>
      </c>
      <c r="M239" s="1">
        <v>3500</v>
      </c>
      <c r="N239" s="1">
        <v>3</v>
      </c>
      <c r="O239" s="4">
        <f t="shared" si="3"/>
        <v>10500</v>
      </c>
    </row>
    <row r="240" spans="1:15" x14ac:dyDescent="0.15">
      <c r="A240" s="7">
        <v>42456</v>
      </c>
      <c r="B240" s="1" t="s">
        <v>814</v>
      </c>
      <c r="C240" s="6" t="s">
        <v>813</v>
      </c>
      <c r="D240" s="6" t="s">
        <v>812</v>
      </c>
      <c r="E240" s="6" t="s">
        <v>5</v>
      </c>
      <c r="F240" s="3">
        <v>39</v>
      </c>
      <c r="G240" s="9">
        <v>27650</v>
      </c>
      <c r="H240" s="3" t="s">
        <v>14</v>
      </c>
      <c r="I240" s="3" t="s">
        <v>145</v>
      </c>
      <c r="J240" s="1" t="s">
        <v>247</v>
      </c>
      <c r="K240" s="8" t="s">
        <v>787</v>
      </c>
      <c r="L240" s="1" t="s">
        <v>786</v>
      </c>
      <c r="M240" s="1">
        <v>3500</v>
      </c>
      <c r="N240" s="1">
        <v>1</v>
      </c>
      <c r="O240" s="4">
        <f t="shared" si="3"/>
        <v>3500</v>
      </c>
    </row>
    <row r="241" spans="1:15" x14ac:dyDescent="0.15">
      <c r="A241" s="7">
        <v>42456</v>
      </c>
      <c r="B241" s="1" t="s">
        <v>726</v>
      </c>
      <c r="C241" s="6" t="s">
        <v>725</v>
      </c>
      <c r="D241" s="6" t="s">
        <v>724</v>
      </c>
      <c r="E241" s="6" t="s">
        <v>5</v>
      </c>
      <c r="F241" s="3">
        <v>34</v>
      </c>
      <c r="G241" s="9">
        <v>29325</v>
      </c>
      <c r="H241" s="3" t="s">
        <v>4</v>
      </c>
      <c r="I241" s="3" t="s">
        <v>9</v>
      </c>
      <c r="J241" s="1" t="s">
        <v>247</v>
      </c>
      <c r="K241" s="8" t="s">
        <v>717</v>
      </c>
      <c r="L241" s="1" t="s">
        <v>716</v>
      </c>
      <c r="M241" s="1">
        <v>24800</v>
      </c>
      <c r="N241" s="1">
        <v>1</v>
      </c>
      <c r="O241" s="4">
        <f t="shared" si="3"/>
        <v>24800</v>
      </c>
    </row>
    <row r="242" spans="1:15" x14ac:dyDescent="0.15">
      <c r="A242" s="7">
        <v>42456</v>
      </c>
      <c r="B242" s="1" t="s">
        <v>691</v>
      </c>
      <c r="C242" s="6" t="s">
        <v>690</v>
      </c>
      <c r="D242" s="6" t="s">
        <v>689</v>
      </c>
      <c r="E242" s="6" t="s">
        <v>5</v>
      </c>
      <c r="F242" s="3">
        <v>63</v>
      </c>
      <c r="G242" s="9">
        <v>18678</v>
      </c>
      <c r="H242" s="3" t="s">
        <v>4</v>
      </c>
      <c r="I242" s="3" t="s">
        <v>43</v>
      </c>
      <c r="J242" s="1" t="s">
        <v>247</v>
      </c>
      <c r="K242" s="8" t="s">
        <v>682</v>
      </c>
      <c r="L242" s="1" t="s">
        <v>681</v>
      </c>
      <c r="M242" s="1">
        <v>19500</v>
      </c>
      <c r="N242" s="1">
        <v>5</v>
      </c>
      <c r="O242" s="4">
        <f t="shared" si="3"/>
        <v>97500</v>
      </c>
    </row>
    <row r="243" spans="1:15" x14ac:dyDescent="0.15">
      <c r="A243" s="7">
        <v>42456</v>
      </c>
      <c r="B243" s="1" t="s">
        <v>656</v>
      </c>
      <c r="C243" s="6" t="s">
        <v>655</v>
      </c>
      <c r="D243" s="6" t="s">
        <v>654</v>
      </c>
      <c r="E243" s="6" t="s">
        <v>5</v>
      </c>
      <c r="F243" s="3">
        <v>36</v>
      </c>
      <c r="G243" s="9">
        <v>28669</v>
      </c>
      <c r="H243" s="3" t="s">
        <v>14</v>
      </c>
      <c r="I243" s="3" t="s">
        <v>51</v>
      </c>
      <c r="J243" s="1" t="s">
        <v>247</v>
      </c>
      <c r="K243" s="8" t="s">
        <v>647</v>
      </c>
      <c r="L243" s="1" t="s">
        <v>646</v>
      </c>
      <c r="M243" s="1">
        <v>2800</v>
      </c>
      <c r="N243" s="1">
        <v>4</v>
      </c>
      <c r="O243" s="4">
        <f t="shared" si="3"/>
        <v>11200</v>
      </c>
    </row>
    <row r="244" spans="1:15" x14ac:dyDescent="0.15">
      <c r="A244" s="7">
        <v>42456</v>
      </c>
      <c r="B244" s="1" t="s">
        <v>474</v>
      </c>
      <c r="C244" s="6" t="s">
        <v>473</v>
      </c>
      <c r="D244" s="6" t="s">
        <v>472</v>
      </c>
      <c r="E244" s="6" t="s">
        <v>5</v>
      </c>
      <c r="F244" s="3">
        <v>42</v>
      </c>
      <c r="G244" s="9">
        <v>26355</v>
      </c>
      <c r="H244" s="3" t="s">
        <v>14</v>
      </c>
      <c r="I244" s="3" t="s">
        <v>69</v>
      </c>
      <c r="J244" s="1" t="s">
        <v>247</v>
      </c>
      <c r="K244" s="8" t="s">
        <v>441</v>
      </c>
      <c r="L244" s="1" t="s">
        <v>410</v>
      </c>
      <c r="M244" s="1">
        <v>3500</v>
      </c>
      <c r="N244" s="1">
        <v>3</v>
      </c>
      <c r="O244" s="4">
        <f t="shared" si="3"/>
        <v>10500</v>
      </c>
    </row>
    <row r="245" spans="1:15" x14ac:dyDescent="0.15">
      <c r="A245" s="7">
        <v>42456</v>
      </c>
      <c r="B245" s="1" t="s">
        <v>471</v>
      </c>
      <c r="C245" s="6" t="s">
        <v>470</v>
      </c>
      <c r="D245" s="6" t="s">
        <v>469</v>
      </c>
      <c r="E245" s="6" t="s">
        <v>5</v>
      </c>
      <c r="F245" s="3">
        <v>28</v>
      </c>
      <c r="G245" s="9">
        <v>31657</v>
      </c>
      <c r="H245" s="3" t="s">
        <v>14</v>
      </c>
      <c r="I245" s="3" t="s">
        <v>26</v>
      </c>
      <c r="J245" s="1" t="s">
        <v>247</v>
      </c>
      <c r="K245" s="8" t="s">
        <v>441</v>
      </c>
      <c r="L245" s="1" t="s">
        <v>410</v>
      </c>
      <c r="M245" s="1">
        <v>3500</v>
      </c>
      <c r="N245" s="1">
        <v>5</v>
      </c>
      <c r="O245" s="4">
        <f t="shared" si="3"/>
        <v>17500</v>
      </c>
    </row>
    <row r="246" spans="1:15" x14ac:dyDescent="0.15">
      <c r="A246" s="7">
        <v>42457</v>
      </c>
      <c r="B246" s="1" t="s">
        <v>847</v>
      </c>
      <c r="C246" s="6" t="s">
        <v>846</v>
      </c>
      <c r="D246" s="6" t="s">
        <v>845</v>
      </c>
      <c r="E246" s="6" t="s">
        <v>5</v>
      </c>
      <c r="F246" s="3">
        <v>68</v>
      </c>
      <c r="G246" s="9">
        <v>16872</v>
      </c>
      <c r="H246" s="3" t="s">
        <v>4</v>
      </c>
      <c r="I246" s="3" t="s">
        <v>145</v>
      </c>
      <c r="J246" s="1" t="s">
        <v>247</v>
      </c>
      <c r="K246" s="8" t="s">
        <v>822</v>
      </c>
      <c r="L246" s="1" t="s">
        <v>821</v>
      </c>
      <c r="M246" s="1">
        <v>3500</v>
      </c>
      <c r="N246" s="1">
        <v>5</v>
      </c>
      <c r="O246" s="4">
        <f t="shared" si="3"/>
        <v>17500</v>
      </c>
    </row>
    <row r="247" spans="1:15" x14ac:dyDescent="0.15">
      <c r="A247" s="7">
        <v>42457</v>
      </c>
      <c r="B247" s="1" t="s">
        <v>468</v>
      </c>
      <c r="C247" s="6" t="s">
        <v>467</v>
      </c>
      <c r="D247" s="6" t="s">
        <v>466</v>
      </c>
      <c r="E247" s="6" t="s">
        <v>5</v>
      </c>
      <c r="F247" s="3">
        <v>35</v>
      </c>
      <c r="G247" s="9">
        <v>28813</v>
      </c>
      <c r="H247" s="3" t="s">
        <v>4</v>
      </c>
      <c r="I247" s="3" t="s">
        <v>26</v>
      </c>
      <c r="J247" s="1" t="s">
        <v>247</v>
      </c>
      <c r="K247" s="8" t="s">
        <v>441</v>
      </c>
      <c r="L247" s="1" t="s">
        <v>410</v>
      </c>
      <c r="M247" s="1">
        <v>3500</v>
      </c>
      <c r="N247" s="1">
        <v>3</v>
      </c>
      <c r="O247" s="4">
        <f t="shared" si="3"/>
        <v>10500</v>
      </c>
    </row>
    <row r="248" spans="1:15" x14ac:dyDescent="0.15">
      <c r="A248" s="7">
        <v>42457</v>
      </c>
      <c r="B248" s="1" t="s">
        <v>418</v>
      </c>
      <c r="C248" s="6" t="s">
        <v>417</v>
      </c>
      <c r="D248" s="6" t="s">
        <v>416</v>
      </c>
      <c r="E248" s="6" t="s">
        <v>5</v>
      </c>
      <c r="F248" s="3">
        <v>50</v>
      </c>
      <c r="G248" s="9">
        <v>23600</v>
      </c>
      <c r="H248" s="3" t="s">
        <v>4</v>
      </c>
      <c r="I248" s="3" t="s">
        <v>82</v>
      </c>
      <c r="J248" s="1" t="s">
        <v>247</v>
      </c>
      <c r="K248" s="8" t="s">
        <v>411</v>
      </c>
      <c r="L248" s="1" t="s">
        <v>410</v>
      </c>
      <c r="M248" s="1">
        <v>7800</v>
      </c>
      <c r="N248" s="1">
        <v>2</v>
      </c>
      <c r="O248" s="4">
        <f t="shared" si="3"/>
        <v>15600</v>
      </c>
    </row>
    <row r="249" spans="1:15" x14ac:dyDescent="0.15">
      <c r="A249" s="7">
        <v>42457</v>
      </c>
      <c r="B249" s="1" t="s">
        <v>391</v>
      </c>
      <c r="C249" s="6" t="s">
        <v>390</v>
      </c>
      <c r="D249" s="6" t="s">
        <v>389</v>
      </c>
      <c r="E249" s="6" t="s">
        <v>5</v>
      </c>
      <c r="F249" s="3">
        <v>73</v>
      </c>
      <c r="G249" s="9">
        <v>15252</v>
      </c>
      <c r="H249" s="3" t="s">
        <v>4</v>
      </c>
      <c r="I249" s="3" t="s">
        <v>47</v>
      </c>
      <c r="J249" s="1" t="s">
        <v>247</v>
      </c>
      <c r="K249" s="8" t="s">
        <v>385</v>
      </c>
      <c r="L249" s="1" t="s">
        <v>384</v>
      </c>
      <c r="M249" s="1">
        <v>6000</v>
      </c>
      <c r="N249" s="1">
        <v>1</v>
      </c>
      <c r="O249" s="4">
        <f t="shared" si="3"/>
        <v>6000</v>
      </c>
    </row>
    <row r="250" spans="1:15" x14ac:dyDescent="0.15">
      <c r="A250" s="7">
        <v>42457</v>
      </c>
      <c r="B250" s="1" t="s">
        <v>359</v>
      </c>
      <c r="C250" s="6" t="s">
        <v>358</v>
      </c>
      <c r="D250" s="6" t="s">
        <v>357</v>
      </c>
      <c r="E250" s="6" t="s">
        <v>5</v>
      </c>
      <c r="F250" s="3">
        <v>64</v>
      </c>
      <c r="G250" s="9">
        <v>18410</v>
      </c>
      <c r="H250" s="3" t="s">
        <v>4</v>
      </c>
      <c r="I250" s="3" t="s">
        <v>43</v>
      </c>
      <c r="J250" s="1" t="s">
        <v>247</v>
      </c>
      <c r="K250" s="8" t="s">
        <v>353</v>
      </c>
      <c r="L250" s="1" t="s">
        <v>352</v>
      </c>
      <c r="M250" s="1">
        <v>6000</v>
      </c>
      <c r="N250" s="1">
        <v>5</v>
      </c>
      <c r="O250" s="4">
        <f t="shared" si="3"/>
        <v>30000</v>
      </c>
    </row>
    <row r="251" spans="1:15" x14ac:dyDescent="0.15">
      <c r="A251" s="7">
        <v>42457</v>
      </c>
      <c r="B251" s="1" t="s">
        <v>335</v>
      </c>
      <c r="C251" s="6" t="s">
        <v>334</v>
      </c>
      <c r="D251" s="6" t="s">
        <v>333</v>
      </c>
      <c r="E251" s="6" t="s">
        <v>5</v>
      </c>
      <c r="F251" s="3">
        <v>56</v>
      </c>
      <c r="G251" s="9">
        <v>21433</v>
      </c>
      <c r="H251" s="3" t="s">
        <v>4</v>
      </c>
      <c r="I251" s="3" t="s">
        <v>43</v>
      </c>
      <c r="J251" s="1" t="s">
        <v>247</v>
      </c>
      <c r="K251" s="8" t="s">
        <v>332</v>
      </c>
      <c r="L251" s="1" t="s">
        <v>331</v>
      </c>
      <c r="M251" s="1">
        <v>1800</v>
      </c>
      <c r="N251" s="1">
        <v>4</v>
      </c>
      <c r="O251" s="4">
        <f t="shared" si="3"/>
        <v>7200</v>
      </c>
    </row>
    <row r="252" spans="1:15" x14ac:dyDescent="0.15">
      <c r="A252" s="7">
        <v>42457</v>
      </c>
      <c r="B252" s="1" t="s">
        <v>311</v>
      </c>
      <c r="C252" s="6" t="s">
        <v>310</v>
      </c>
      <c r="D252" s="6" t="s">
        <v>309</v>
      </c>
      <c r="E252" s="6" t="s">
        <v>5</v>
      </c>
      <c r="F252" s="3">
        <v>24</v>
      </c>
      <c r="G252" s="9">
        <v>32916</v>
      </c>
      <c r="H252" s="3" t="s">
        <v>14</v>
      </c>
      <c r="I252" s="3" t="s">
        <v>145</v>
      </c>
      <c r="J252" s="1" t="s">
        <v>247</v>
      </c>
      <c r="K252" s="8" t="s">
        <v>308</v>
      </c>
      <c r="L252" s="1" t="s">
        <v>307</v>
      </c>
      <c r="M252" s="1">
        <v>2300</v>
      </c>
      <c r="N252" s="1">
        <v>2</v>
      </c>
      <c r="O252" s="4">
        <f t="shared" si="3"/>
        <v>4600</v>
      </c>
    </row>
    <row r="253" spans="1:15" x14ac:dyDescent="0.15">
      <c r="A253" s="7">
        <v>42457</v>
      </c>
      <c r="B253" s="1" t="s">
        <v>285</v>
      </c>
      <c r="C253" s="6" t="s">
        <v>284</v>
      </c>
      <c r="D253" s="6" t="s">
        <v>283</v>
      </c>
      <c r="E253" s="6" t="s">
        <v>5</v>
      </c>
      <c r="F253" s="3">
        <v>28</v>
      </c>
      <c r="G253" s="9">
        <v>31468</v>
      </c>
      <c r="H253" s="3" t="s">
        <v>4</v>
      </c>
      <c r="I253" s="3" t="s">
        <v>39</v>
      </c>
      <c r="J253" s="1" t="s">
        <v>247</v>
      </c>
      <c r="K253" s="8" t="s">
        <v>278</v>
      </c>
      <c r="L253" s="1" t="s">
        <v>282</v>
      </c>
      <c r="M253" s="1">
        <v>2300</v>
      </c>
      <c r="N253" s="1">
        <v>1</v>
      </c>
      <c r="O253" s="4">
        <f t="shared" si="3"/>
        <v>2300</v>
      </c>
    </row>
    <row r="254" spans="1:15" x14ac:dyDescent="0.15">
      <c r="A254" s="7">
        <v>42457</v>
      </c>
      <c r="B254" s="1" t="s">
        <v>281</v>
      </c>
      <c r="C254" s="6" t="s">
        <v>280</v>
      </c>
      <c r="D254" s="6" t="s">
        <v>279</v>
      </c>
      <c r="E254" s="6" t="s">
        <v>5</v>
      </c>
      <c r="F254" s="3">
        <v>41</v>
      </c>
      <c r="G254" s="9">
        <v>26715</v>
      </c>
      <c r="H254" s="3" t="s">
        <v>4</v>
      </c>
      <c r="I254" s="3" t="s">
        <v>3</v>
      </c>
      <c r="J254" s="1" t="s">
        <v>247</v>
      </c>
      <c r="K254" s="8" t="s">
        <v>278</v>
      </c>
      <c r="L254" s="1" t="s">
        <v>245</v>
      </c>
      <c r="M254" s="1">
        <v>4500</v>
      </c>
      <c r="N254" s="1">
        <v>1</v>
      </c>
      <c r="O254" s="4">
        <f t="shared" si="3"/>
        <v>4500</v>
      </c>
    </row>
    <row r="255" spans="1:15" x14ac:dyDescent="0.15">
      <c r="A255" s="7">
        <v>42457</v>
      </c>
      <c r="B255" s="1" t="s">
        <v>231</v>
      </c>
      <c r="C255" s="6" t="s">
        <v>230</v>
      </c>
      <c r="D255" s="6" t="s">
        <v>229</v>
      </c>
      <c r="E255" s="6" t="s">
        <v>228</v>
      </c>
      <c r="F255" s="6">
        <v>51</v>
      </c>
      <c r="G255" s="5">
        <v>23782</v>
      </c>
      <c r="H255" s="3" t="s">
        <v>4</v>
      </c>
      <c r="I255" s="3" t="s">
        <v>43</v>
      </c>
      <c r="J255" s="1" t="s">
        <v>227</v>
      </c>
      <c r="K255" s="8" t="s">
        <v>226</v>
      </c>
      <c r="L255" s="1" t="s">
        <v>225</v>
      </c>
      <c r="M255" s="1">
        <v>32400</v>
      </c>
      <c r="N255" s="1">
        <v>1</v>
      </c>
      <c r="O255" s="4">
        <f t="shared" si="3"/>
        <v>32400</v>
      </c>
    </row>
    <row r="256" spans="1:15" x14ac:dyDescent="0.15">
      <c r="A256" s="7">
        <v>42457</v>
      </c>
      <c r="B256" s="1" t="s">
        <v>179</v>
      </c>
      <c r="C256" s="6" t="s">
        <v>178</v>
      </c>
      <c r="D256" s="6" t="s">
        <v>177</v>
      </c>
      <c r="E256" s="6" t="s">
        <v>5</v>
      </c>
      <c r="F256" s="6">
        <v>27</v>
      </c>
      <c r="G256" s="5">
        <v>32312</v>
      </c>
      <c r="H256" s="3" t="s">
        <v>14</v>
      </c>
      <c r="I256" s="3" t="s">
        <v>9</v>
      </c>
      <c r="J256" s="1" t="s">
        <v>2</v>
      </c>
      <c r="K256" s="8" t="s">
        <v>176</v>
      </c>
      <c r="L256" s="1" t="s">
        <v>175</v>
      </c>
      <c r="M256" s="1">
        <v>9400</v>
      </c>
      <c r="N256" s="1">
        <v>4</v>
      </c>
      <c r="O256" s="4">
        <f t="shared" si="3"/>
        <v>37600</v>
      </c>
    </row>
    <row r="257" spans="1:15" x14ac:dyDescent="0.15">
      <c r="A257" s="7">
        <v>42457</v>
      </c>
      <c r="B257" s="1" t="s">
        <v>156</v>
      </c>
      <c r="C257" s="6" t="s">
        <v>155</v>
      </c>
      <c r="D257" s="6" t="s">
        <v>154</v>
      </c>
      <c r="E257" s="6" t="s">
        <v>5</v>
      </c>
      <c r="F257" s="6">
        <v>25</v>
      </c>
      <c r="G257" s="5">
        <v>32982</v>
      </c>
      <c r="H257" s="3" t="s">
        <v>4</v>
      </c>
      <c r="I257" s="3" t="s">
        <v>9</v>
      </c>
      <c r="J257" s="1" t="s">
        <v>2</v>
      </c>
      <c r="K257" s="8" t="s">
        <v>153</v>
      </c>
      <c r="L257" s="1" t="s">
        <v>152</v>
      </c>
      <c r="M257" s="1">
        <v>6200</v>
      </c>
      <c r="N257" s="1">
        <v>2</v>
      </c>
      <c r="O257" s="4">
        <f t="shared" si="3"/>
        <v>12400</v>
      </c>
    </row>
    <row r="258" spans="1:15" x14ac:dyDescent="0.15">
      <c r="A258" s="7">
        <v>42458</v>
      </c>
      <c r="B258" s="1" t="s">
        <v>844</v>
      </c>
      <c r="C258" s="6" t="s">
        <v>843</v>
      </c>
      <c r="D258" s="6" t="s">
        <v>842</v>
      </c>
      <c r="E258" s="6" t="s">
        <v>5</v>
      </c>
      <c r="F258" s="6">
        <v>36</v>
      </c>
      <c r="G258" s="5">
        <v>29176</v>
      </c>
      <c r="H258" s="3" t="s">
        <v>14</v>
      </c>
      <c r="I258" s="3" t="s">
        <v>3</v>
      </c>
      <c r="J258" s="1" t="s">
        <v>832</v>
      </c>
      <c r="K258" s="8" t="s">
        <v>822</v>
      </c>
      <c r="L258" s="1" t="s">
        <v>821</v>
      </c>
      <c r="M258" s="1">
        <v>3500</v>
      </c>
      <c r="N258" s="1">
        <v>2</v>
      </c>
      <c r="O258" s="4">
        <f t="shared" si="3"/>
        <v>7000</v>
      </c>
    </row>
    <row r="259" spans="1:15" x14ac:dyDescent="0.15">
      <c r="A259" s="7">
        <v>42458</v>
      </c>
      <c r="B259" s="1" t="s">
        <v>841</v>
      </c>
      <c r="C259" s="6" t="s">
        <v>840</v>
      </c>
      <c r="D259" s="6" t="s">
        <v>839</v>
      </c>
      <c r="E259" s="6" t="s">
        <v>5</v>
      </c>
      <c r="F259" s="6">
        <v>27</v>
      </c>
      <c r="G259" s="5">
        <v>32552</v>
      </c>
      <c r="H259" s="3" t="s">
        <v>4</v>
      </c>
      <c r="I259" s="3" t="s">
        <v>51</v>
      </c>
      <c r="J259" s="1" t="s">
        <v>832</v>
      </c>
      <c r="K259" s="8" t="s">
        <v>822</v>
      </c>
      <c r="L259" s="1" t="s">
        <v>821</v>
      </c>
      <c r="M259" s="1">
        <v>3500</v>
      </c>
      <c r="N259" s="1">
        <v>5</v>
      </c>
      <c r="O259" s="4">
        <f t="shared" ref="O259:O293" si="4">M259*N259</f>
        <v>17500</v>
      </c>
    </row>
    <row r="260" spans="1:15" x14ac:dyDescent="0.15">
      <c r="A260" s="7">
        <v>42458</v>
      </c>
      <c r="B260" s="1" t="s">
        <v>811</v>
      </c>
      <c r="C260" s="6" t="s">
        <v>810</v>
      </c>
      <c r="D260" s="6" t="s">
        <v>809</v>
      </c>
      <c r="E260" s="6" t="s">
        <v>5</v>
      </c>
      <c r="F260" s="3">
        <v>47</v>
      </c>
      <c r="G260" s="9">
        <v>24692</v>
      </c>
      <c r="H260" s="3" t="s">
        <v>4</v>
      </c>
      <c r="I260" s="3" t="s">
        <v>26</v>
      </c>
      <c r="J260" s="1" t="s">
        <v>247</v>
      </c>
      <c r="K260" s="8" t="s">
        <v>787</v>
      </c>
      <c r="L260" s="1" t="s">
        <v>786</v>
      </c>
      <c r="M260" s="1">
        <v>3500</v>
      </c>
      <c r="N260" s="1">
        <v>4</v>
      </c>
      <c r="O260" s="4">
        <f t="shared" si="4"/>
        <v>14000</v>
      </c>
    </row>
    <row r="261" spans="1:15" x14ac:dyDescent="0.15">
      <c r="A261" s="7">
        <v>42458</v>
      </c>
      <c r="B261" s="1" t="s">
        <v>808</v>
      </c>
      <c r="C261" s="6" t="s">
        <v>807</v>
      </c>
      <c r="D261" s="6" t="s">
        <v>806</v>
      </c>
      <c r="E261" s="6" t="s">
        <v>5</v>
      </c>
      <c r="F261" s="3">
        <v>24</v>
      </c>
      <c r="G261" s="9">
        <v>32874</v>
      </c>
      <c r="H261" s="3" t="s">
        <v>4</v>
      </c>
      <c r="I261" s="3" t="s">
        <v>3</v>
      </c>
      <c r="J261" s="1" t="s">
        <v>247</v>
      </c>
      <c r="K261" s="8" t="s">
        <v>787</v>
      </c>
      <c r="L261" s="1" t="s">
        <v>786</v>
      </c>
      <c r="M261" s="1">
        <v>3500</v>
      </c>
      <c r="N261" s="1">
        <v>3</v>
      </c>
      <c r="O261" s="4">
        <f t="shared" si="4"/>
        <v>10500</v>
      </c>
    </row>
    <row r="262" spans="1:15" x14ac:dyDescent="0.15">
      <c r="A262" s="7">
        <v>42458</v>
      </c>
      <c r="B262" s="1" t="s">
        <v>805</v>
      </c>
      <c r="C262" s="6" t="s">
        <v>804</v>
      </c>
      <c r="D262" s="6" t="s">
        <v>803</v>
      </c>
      <c r="E262" s="6" t="s">
        <v>5</v>
      </c>
      <c r="F262" s="3">
        <v>52</v>
      </c>
      <c r="G262" s="9">
        <v>22811</v>
      </c>
      <c r="H262" s="3" t="s">
        <v>4</v>
      </c>
      <c r="I262" s="3" t="s">
        <v>26</v>
      </c>
      <c r="J262" s="1" t="s">
        <v>247</v>
      </c>
      <c r="K262" s="8" t="s">
        <v>787</v>
      </c>
      <c r="L262" s="1" t="s">
        <v>786</v>
      </c>
      <c r="M262" s="1">
        <v>3500</v>
      </c>
      <c r="N262" s="1">
        <v>1</v>
      </c>
      <c r="O262" s="4">
        <f t="shared" si="4"/>
        <v>3500</v>
      </c>
    </row>
    <row r="263" spans="1:15" x14ac:dyDescent="0.15">
      <c r="A263" s="7">
        <v>42458</v>
      </c>
      <c r="B263" s="1" t="s">
        <v>465</v>
      </c>
      <c r="C263" s="6" t="s">
        <v>464</v>
      </c>
      <c r="D263" s="6" t="s">
        <v>463</v>
      </c>
      <c r="E263" s="6" t="s">
        <v>5</v>
      </c>
      <c r="F263" s="3">
        <v>77</v>
      </c>
      <c r="G263" s="9">
        <v>13450</v>
      </c>
      <c r="H263" s="3" t="s">
        <v>4</v>
      </c>
      <c r="I263" s="3" t="s">
        <v>39</v>
      </c>
      <c r="J263" s="1" t="s">
        <v>247</v>
      </c>
      <c r="K263" s="8" t="s">
        <v>441</v>
      </c>
      <c r="L263" s="1" t="s">
        <v>410</v>
      </c>
      <c r="M263" s="1">
        <v>3500</v>
      </c>
      <c r="N263" s="1">
        <v>1</v>
      </c>
      <c r="O263" s="4">
        <f t="shared" si="4"/>
        <v>3500</v>
      </c>
    </row>
    <row r="264" spans="1:15" x14ac:dyDescent="0.15">
      <c r="A264" s="7">
        <v>42458</v>
      </c>
      <c r="B264" s="1" t="s">
        <v>462</v>
      </c>
      <c r="C264" s="6" t="s">
        <v>461</v>
      </c>
      <c r="D264" s="6" t="s">
        <v>460</v>
      </c>
      <c r="E264" s="6" t="s">
        <v>5</v>
      </c>
      <c r="F264" s="3">
        <v>67</v>
      </c>
      <c r="G264" s="9">
        <v>17438</v>
      </c>
      <c r="H264" s="3" t="s">
        <v>4</v>
      </c>
      <c r="I264" s="3" t="s">
        <v>26</v>
      </c>
      <c r="J264" s="1" t="s">
        <v>247</v>
      </c>
      <c r="K264" s="8" t="s">
        <v>441</v>
      </c>
      <c r="L264" s="1" t="s">
        <v>410</v>
      </c>
      <c r="M264" s="1">
        <v>3500</v>
      </c>
      <c r="N264" s="1">
        <v>3</v>
      </c>
      <c r="O264" s="4">
        <f t="shared" si="4"/>
        <v>10500</v>
      </c>
    </row>
    <row r="265" spans="1:15" x14ac:dyDescent="0.15">
      <c r="A265" s="7">
        <v>42458</v>
      </c>
      <c r="B265" s="1" t="s">
        <v>103</v>
      </c>
      <c r="C265" s="6" t="s">
        <v>102</v>
      </c>
      <c r="D265" s="6" t="s">
        <v>101</v>
      </c>
      <c r="E265" s="6" t="s">
        <v>5</v>
      </c>
      <c r="F265" s="6">
        <v>57</v>
      </c>
      <c r="G265" s="5">
        <v>21575</v>
      </c>
      <c r="H265" s="3" t="s">
        <v>4</v>
      </c>
      <c r="I265" s="3" t="s">
        <v>51</v>
      </c>
      <c r="J265" s="1" t="s">
        <v>2</v>
      </c>
      <c r="K265" s="8" t="s">
        <v>100</v>
      </c>
      <c r="L265" s="1" t="s">
        <v>99</v>
      </c>
      <c r="M265" s="1">
        <v>8400</v>
      </c>
      <c r="N265" s="1">
        <v>2</v>
      </c>
      <c r="O265" s="4">
        <f t="shared" si="4"/>
        <v>16800</v>
      </c>
    </row>
    <row r="266" spans="1:15" x14ac:dyDescent="0.15">
      <c r="A266" s="7">
        <v>42459</v>
      </c>
      <c r="B266" s="1" t="s">
        <v>838</v>
      </c>
      <c r="C266" s="6" t="s">
        <v>837</v>
      </c>
      <c r="D266" s="6" t="s">
        <v>836</v>
      </c>
      <c r="E266" s="6" t="s">
        <v>5</v>
      </c>
      <c r="F266" s="6">
        <v>73</v>
      </c>
      <c r="G266" s="5">
        <v>15785</v>
      </c>
      <c r="H266" s="3" t="s">
        <v>4</v>
      </c>
      <c r="I266" s="3" t="s">
        <v>3</v>
      </c>
      <c r="J266" s="1" t="s">
        <v>832</v>
      </c>
      <c r="K266" s="8" t="s">
        <v>822</v>
      </c>
      <c r="L266" s="1" t="s">
        <v>821</v>
      </c>
      <c r="M266" s="1">
        <v>3500</v>
      </c>
      <c r="N266" s="1">
        <v>2</v>
      </c>
      <c r="O266" s="4">
        <f t="shared" si="4"/>
        <v>7000</v>
      </c>
    </row>
    <row r="267" spans="1:15" x14ac:dyDescent="0.15">
      <c r="A267" s="7">
        <v>42459</v>
      </c>
      <c r="B267" s="1" t="s">
        <v>835</v>
      </c>
      <c r="C267" s="6" t="s">
        <v>834</v>
      </c>
      <c r="D267" s="6" t="s">
        <v>833</v>
      </c>
      <c r="E267" s="6" t="s">
        <v>5</v>
      </c>
      <c r="F267" s="6">
        <v>78</v>
      </c>
      <c r="G267" s="5">
        <v>13800</v>
      </c>
      <c r="H267" s="3" t="s">
        <v>4</v>
      </c>
      <c r="I267" s="3" t="s">
        <v>47</v>
      </c>
      <c r="J267" s="1" t="s">
        <v>832</v>
      </c>
      <c r="K267" s="8" t="s">
        <v>822</v>
      </c>
      <c r="L267" s="1" t="s">
        <v>821</v>
      </c>
      <c r="M267" s="1">
        <v>3500</v>
      </c>
      <c r="N267" s="1">
        <v>4</v>
      </c>
      <c r="O267" s="4">
        <f t="shared" si="4"/>
        <v>14000</v>
      </c>
    </row>
    <row r="268" spans="1:15" x14ac:dyDescent="0.15">
      <c r="A268" s="7">
        <v>42459</v>
      </c>
      <c r="B268" s="1" t="s">
        <v>802</v>
      </c>
      <c r="C268" s="6" t="s">
        <v>801</v>
      </c>
      <c r="D268" s="6" t="s">
        <v>800</v>
      </c>
      <c r="E268" s="6" t="s">
        <v>5</v>
      </c>
      <c r="F268" s="3">
        <v>49</v>
      </c>
      <c r="G268" s="9">
        <v>23903</v>
      </c>
      <c r="H268" s="3" t="s">
        <v>4</v>
      </c>
      <c r="I268" s="3" t="s">
        <v>69</v>
      </c>
      <c r="J268" s="1" t="s">
        <v>247</v>
      </c>
      <c r="K268" s="8" t="s">
        <v>787</v>
      </c>
      <c r="L268" s="1" t="s">
        <v>786</v>
      </c>
      <c r="M268" s="1">
        <v>3500</v>
      </c>
      <c r="N268" s="1">
        <v>1</v>
      </c>
      <c r="O268" s="4">
        <f t="shared" si="4"/>
        <v>3500</v>
      </c>
    </row>
    <row r="269" spans="1:15" x14ac:dyDescent="0.15">
      <c r="A269" s="7">
        <v>42459</v>
      </c>
      <c r="B269" s="1" t="s">
        <v>799</v>
      </c>
      <c r="C269" s="6" t="s">
        <v>798</v>
      </c>
      <c r="D269" s="6" t="s">
        <v>797</v>
      </c>
      <c r="E269" s="6" t="s">
        <v>5</v>
      </c>
      <c r="F269" s="3">
        <v>69</v>
      </c>
      <c r="G269" s="9">
        <v>16442</v>
      </c>
      <c r="H269" s="3" t="s">
        <v>4</v>
      </c>
      <c r="I269" s="3" t="s">
        <v>39</v>
      </c>
      <c r="J269" s="1" t="s">
        <v>247</v>
      </c>
      <c r="K269" s="8" t="s">
        <v>787</v>
      </c>
      <c r="L269" s="1" t="s">
        <v>786</v>
      </c>
      <c r="M269" s="1">
        <v>3500</v>
      </c>
      <c r="N269" s="1">
        <v>3</v>
      </c>
      <c r="O269" s="4">
        <f t="shared" si="4"/>
        <v>10500</v>
      </c>
    </row>
    <row r="270" spans="1:15" x14ac:dyDescent="0.15">
      <c r="A270" s="7">
        <v>42459</v>
      </c>
      <c r="B270" s="1" t="s">
        <v>758</v>
      </c>
      <c r="C270" s="6" t="s">
        <v>757</v>
      </c>
      <c r="D270" s="6" t="s">
        <v>756</v>
      </c>
      <c r="E270" s="6" t="s">
        <v>5</v>
      </c>
      <c r="F270" s="3">
        <v>35</v>
      </c>
      <c r="G270" s="9">
        <v>29093</v>
      </c>
      <c r="H270" s="3" t="s">
        <v>4</v>
      </c>
      <c r="I270" s="3" t="s">
        <v>51</v>
      </c>
      <c r="J270" s="1" t="s">
        <v>247</v>
      </c>
      <c r="K270" s="8" t="s">
        <v>752</v>
      </c>
      <c r="L270" s="1" t="s">
        <v>751</v>
      </c>
      <c r="M270" s="1">
        <v>24800</v>
      </c>
      <c r="N270" s="1">
        <v>5</v>
      </c>
      <c r="O270" s="4">
        <f t="shared" si="4"/>
        <v>124000</v>
      </c>
    </row>
    <row r="271" spans="1:15" x14ac:dyDescent="0.15">
      <c r="A271" s="7">
        <v>42459</v>
      </c>
      <c r="B271" s="1" t="s">
        <v>723</v>
      </c>
      <c r="C271" s="6" t="s">
        <v>722</v>
      </c>
      <c r="D271" s="6" t="s">
        <v>721</v>
      </c>
      <c r="E271" s="6" t="s">
        <v>5</v>
      </c>
      <c r="F271" s="3">
        <v>30</v>
      </c>
      <c r="G271" s="9">
        <v>30786</v>
      </c>
      <c r="H271" s="3" t="s">
        <v>4</v>
      </c>
      <c r="I271" s="3" t="s">
        <v>26</v>
      </c>
      <c r="J271" s="1" t="s">
        <v>247</v>
      </c>
      <c r="K271" s="8" t="s">
        <v>717</v>
      </c>
      <c r="L271" s="1" t="s">
        <v>716</v>
      </c>
      <c r="M271" s="1">
        <v>24800</v>
      </c>
      <c r="N271" s="1">
        <v>4</v>
      </c>
      <c r="O271" s="4">
        <f t="shared" si="4"/>
        <v>99200</v>
      </c>
    </row>
    <row r="272" spans="1:15" x14ac:dyDescent="0.15">
      <c r="A272" s="7">
        <v>42459</v>
      </c>
      <c r="B272" s="1" t="s">
        <v>688</v>
      </c>
      <c r="C272" s="6" t="s">
        <v>687</v>
      </c>
      <c r="D272" s="6" t="s">
        <v>686</v>
      </c>
      <c r="E272" s="6" t="s">
        <v>5</v>
      </c>
      <c r="F272" s="3">
        <v>72</v>
      </c>
      <c r="G272" s="9">
        <v>15328</v>
      </c>
      <c r="H272" s="3" t="s">
        <v>4</v>
      </c>
      <c r="I272" s="3" t="s">
        <v>26</v>
      </c>
      <c r="J272" s="1" t="s">
        <v>247</v>
      </c>
      <c r="K272" s="8" t="s">
        <v>682</v>
      </c>
      <c r="L272" s="1" t="s">
        <v>681</v>
      </c>
      <c r="M272" s="1">
        <v>19500</v>
      </c>
      <c r="N272" s="1">
        <v>1</v>
      </c>
      <c r="O272" s="4">
        <f t="shared" si="4"/>
        <v>19500</v>
      </c>
    </row>
    <row r="273" spans="1:15" x14ac:dyDescent="0.15">
      <c r="A273" s="7">
        <v>42459</v>
      </c>
      <c r="B273" s="1" t="s">
        <v>653</v>
      </c>
      <c r="C273" s="6" t="s">
        <v>652</v>
      </c>
      <c r="D273" s="6" t="s">
        <v>651</v>
      </c>
      <c r="E273" s="6" t="s">
        <v>5</v>
      </c>
      <c r="F273" s="3">
        <v>61</v>
      </c>
      <c r="G273" s="9">
        <v>19639</v>
      </c>
      <c r="H273" s="3" t="s">
        <v>4</v>
      </c>
      <c r="I273" s="3" t="s">
        <v>26</v>
      </c>
      <c r="J273" s="1" t="s">
        <v>247</v>
      </c>
      <c r="K273" s="8" t="s">
        <v>647</v>
      </c>
      <c r="L273" s="1" t="s">
        <v>646</v>
      </c>
      <c r="M273" s="1">
        <v>2800</v>
      </c>
      <c r="N273" s="1">
        <v>4</v>
      </c>
      <c r="O273" s="4">
        <f t="shared" si="4"/>
        <v>11200</v>
      </c>
    </row>
    <row r="274" spans="1:15" x14ac:dyDescent="0.15">
      <c r="A274" s="7">
        <v>42459</v>
      </c>
      <c r="B274" s="1" t="s">
        <v>459</v>
      </c>
      <c r="C274" s="6" t="s">
        <v>458</v>
      </c>
      <c r="D274" s="6" t="s">
        <v>457</v>
      </c>
      <c r="E274" s="6" t="s">
        <v>5</v>
      </c>
      <c r="F274" s="3">
        <v>53</v>
      </c>
      <c r="G274" s="9">
        <v>22278</v>
      </c>
      <c r="H274" s="3" t="s">
        <v>4</v>
      </c>
      <c r="I274" s="3" t="s">
        <v>3</v>
      </c>
      <c r="J274" s="1" t="s">
        <v>247</v>
      </c>
      <c r="K274" s="8" t="s">
        <v>441</v>
      </c>
      <c r="L274" s="1" t="s">
        <v>410</v>
      </c>
      <c r="M274" s="1">
        <v>3500</v>
      </c>
      <c r="N274" s="1">
        <v>5</v>
      </c>
      <c r="O274" s="4">
        <f t="shared" si="4"/>
        <v>17500</v>
      </c>
    </row>
    <row r="275" spans="1:15" x14ac:dyDescent="0.15">
      <c r="A275" s="7">
        <v>42459</v>
      </c>
      <c r="B275" s="1" t="s">
        <v>456</v>
      </c>
      <c r="C275" s="6" t="s">
        <v>455</v>
      </c>
      <c r="D275" s="6" t="s">
        <v>454</v>
      </c>
      <c r="E275" s="6" t="s">
        <v>5</v>
      </c>
      <c r="F275" s="3">
        <v>23</v>
      </c>
      <c r="G275" s="9">
        <v>33469</v>
      </c>
      <c r="H275" s="3" t="s">
        <v>14</v>
      </c>
      <c r="I275" s="3" t="s">
        <v>51</v>
      </c>
      <c r="J275" s="1" t="s">
        <v>247</v>
      </c>
      <c r="K275" s="8" t="s">
        <v>441</v>
      </c>
      <c r="L275" s="1" t="s">
        <v>410</v>
      </c>
      <c r="M275" s="1">
        <v>3500</v>
      </c>
      <c r="N275" s="1">
        <v>1</v>
      </c>
      <c r="O275" s="4">
        <f t="shared" si="4"/>
        <v>3500</v>
      </c>
    </row>
    <row r="276" spans="1:15" x14ac:dyDescent="0.15">
      <c r="A276" s="7">
        <v>42459</v>
      </c>
      <c r="B276" s="1" t="s">
        <v>415</v>
      </c>
      <c r="C276" s="6" t="s">
        <v>414</v>
      </c>
      <c r="D276" s="6" t="s">
        <v>413</v>
      </c>
      <c r="E276" s="6" t="s">
        <v>5</v>
      </c>
      <c r="F276" s="3">
        <v>35</v>
      </c>
      <c r="G276" s="9">
        <v>28881</v>
      </c>
      <c r="H276" s="3" t="s">
        <v>4</v>
      </c>
      <c r="I276" s="3" t="s">
        <v>26</v>
      </c>
      <c r="J276" s="1" t="s">
        <v>247</v>
      </c>
      <c r="K276" s="8" t="s">
        <v>411</v>
      </c>
      <c r="L276" s="1" t="s">
        <v>410</v>
      </c>
      <c r="M276" s="1">
        <v>7800</v>
      </c>
      <c r="N276" s="1">
        <v>2</v>
      </c>
      <c r="O276" s="4">
        <f t="shared" si="4"/>
        <v>15600</v>
      </c>
    </row>
    <row r="277" spans="1:15" x14ac:dyDescent="0.15">
      <c r="A277" s="7">
        <v>42460</v>
      </c>
      <c r="B277" s="1" t="s">
        <v>831</v>
      </c>
      <c r="C277" s="6" t="s">
        <v>830</v>
      </c>
      <c r="D277" s="6" t="s">
        <v>829</v>
      </c>
      <c r="E277" s="6" t="s">
        <v>5</v>
      </c>
      <c r="F277" s="6">
        <v>30</v>
      </c>
      <c r="G277" s="5">
        <v>31144</v>
      </c>
      <c r="H277" s="3" t="s">
        <v>4</v>
      </c>
      <c r="I277" s="3" t="s">
        <v>26</v>
      </c>
      <c r="J277" s="1" t="s">
        <v>247</v>
      </c>
      <c r="K277" s="8" t="s">
        <v>822</v>
      </c>
      <c r="L277" s="1" t="s">
        <v>821</v>
      </c>
      <c r="M277" s="1">
        <v>3500</v>
      </c>
      <c r="N277" s="1">
        <v>5</v>
      </c>
      <c r="O277" s="4">
        <f t="shared" si="4"/>
        <v>17500</v>
      </c>
    </row>
    <row r="278" spans="1:15" x14ac:dyDescent="0.15">
      <c r="A278" s="7">
        <v>42460</v>
      </c>
      <c r="B278" s="1" t="s">
        <v>828</v>
      </c>
      <c r="C278" s="6" t="s">
        <v>827</v>
      </c>
      <c r="D278" s="6" t="s">
        <v>826</v>
      </c>
      <c r="E278" s="6" t="s">
        <v>5</v>
      </c>
      <c r="F278" s="3">
        <v>32</v>
      </c>
      <c r="G278" s="9">
        <v>29916</v>
      </c>
      <c r="H278" s="3" t="s">
        <v>4</v>
      </c>
      <c r="I278" s="3" t="s">
        <v>95</v>
      </c>
      <c r="J278" s="1" t="s">
        <v>247</v>
      </c>
      <c r="K278" s="8" t="s">
        <v>822</v>
      </c>
      <c r="L278" s="1" t="s">
        <v>821</v>
      </c>
      <c r="M278" s="1">
        <v>3500</v>
      </c>
      <c r="N278" s="1">
        <v>3</v>
      </c>
      <c r="O278" s="4">
        <f t="shared" si="4"/>
        <v>10500</v>
      </c>
    </row>
    <row r="279" spans="1:15" x14ac:dyDescent="0.15">
      <c r="A279" s="7">
        <v>42460</v>
      </c>
      <c r="B279" s="1" t="s">
        <v>825</v>
      </c>
      <c r="C279" s="6" t="s">
        <v>824</v>
      </c>
      <c r="D279" s="6" t="s">
        <v>823</v>
      </c>
      <c r="E279" s="6" t="s">
        <v>5</v>
      </c>
      <c r="F279" s="3">
        <v>38</v>
      </c>
      <c r="G279" s="9">
        <v>27937</v>
      </c>
      <c r="H279" s="3" t="s">
        <v>4</v>
      </c>
      <c r="I279" s="3" t="s">
        <v>3</v>
      </c>
      <c r="J279" s="1" t="s">
        <v>247</v>
      </c>
      <c r="K279" s="8" t="s">
        <v>822</v>
      </c>
      <c r="L279" s="1" t="s">
        <v>821</v>
      </c>
      <c r="M279" s="1">
        <v>3500</v>
      </c>
      <c r="N279" s="1">
        <v>1</v>
      </c>
      <c r="O279" s="4">
        <f t="shared" si="4"/>
        <v>3500</v>
      </c>
    </row>
    <row r="280" spans="1:15" x14ac:dyDescent="0.15">
      <c r="A280" s="7">
        <v>42460</v>
      </c>
      <c r="B280" s="1" t="s">
        <v>796</v>
      </c>
      <c r="C280" s="6" t="s">
        <v>795</v>
      </c>
      <c r="D280" s="6" t="s">
        <v>794</v>
      </c>
      <c r="E280" s="6" t="s">
        <v>5</v>
      </c>
      <c r="F280" s="3">
        <v>30</v>
      </c>
      <c r="G280" s="9">
        <v>30883</v>
      </c>
      <c r="H280" s="3" t="s">
        <v>4</v>
      </c>
      <c r="I280" s="3" t="s">
        <v>9</v>
      </c>
      <c r="J280" s="1" t="s">
        <v>247</v>
      </c>
      <c r="K280" s="8" t="s">
        <v>787</v>
      </c>
      <c r="L280" s="1" t="s">
        <v>786</v>
      </c>
      <c r="M280" s="1">
        <v>3500</v>
      </c>
      <c r="N280" s="1">
        <v>4</v>
      </c>
      <c r="O280" s="4">
        <f t="shared" si="4"/>
        <v>14000</v>
      </c>
    </row>
    <row r="281" spans="1:15" x14ac:dyDescent="0.15">
      <c r="A281" s="7">
        <v>42460</v>
      </c>
      <c r="B281" s="1" t="s">
        <v>793</v>
      </c>
      <c r="C281" s="6" t="s">
        <v>792</v>
      </c>
      <c r="D281" s="6" t="s">
        <v>791</v>
      </c>
      <c r="E281" s="6" t="s">
        <v>5</v>
      </c>
      <c r="F281" s="3">
        <v>25</v>
      </c>
      <c r="G281" s="9">
        <v>32538</v>
      </c>
      <c r="H281" s="3" t="s">
        <v>4</v>
      </c>
      <c r="I281" s="3" t="s">
        <v>43</v>
      </c>
      <c r="J281" s="1" t="s">
        <v>247</v>
      </c>
      <c r="K281" s="8" t="s">
        <v>787</v>
      </c>
      <c r="L281" s="1" t="s">
        <v>786</v>
      </c>
      <c r="M281" s="1">
        <v>3500</v>
      </c>
      <c r="N281" s="1">
        <v>2</v>
      </c>
      <c r="O281" s="4">
        <f t="shared" si="4"/>
        <v>7000</v>
      </c>
    </row>
    <row r="282" spans="1:15" x14ac:dyDescent="0.15">
      <c r="A282" s="7">
        <v>42460</v>
      </c>
      <c r="B282" s="1" t="s">
        <v>790</v>
      </c>
      <c r="C282" s="6" t="s">
        <v>789</v>
      </c>
      <c r="D282" s="6" t="s">
        <v>788</v>
      </c>
      <c r="E282" s="6" t="s">
        <v>5</v>
      </c>
      <c r="F282" s="3">
        <v>78</v>
      </c>
      <c r="G282" s="9">
        <v>13366</v>
      </c>
      <c r="H282" s="3" t="s">
        <v>4</v>
      </c>
      <c r="I282" s="3" t="s">
        <v>47</v>
      </c>
      <c r="J282" s="1" t="s">
        <v>247</v>
      </c>
      <c r="K282" s="8" t="s">
        <v>787</v>
      </c>
      <c r="L282" s="1" t="s">
        <v>786</v>
      </c>
      <c r="M282" s="1">
        <v>3500</v>
      </c>
      <c r="N282" s="1">
        <v>2</v>
      </c>
      <c r="O282" s="4">
        <f t="shared" si="4"/>
        <v>7000</v>
      </c>
    </row>
    <row r="283" spans="1:15" x14ac:dyDescent="0.15">
      <c r="A283" s="7">
        <v>42460</v>
      </c>
      <c r="B283" s="1" t="s">
        <v>755</v>
      </c>
      <c r="C283" s="6" t="s">
        <v>754</v>
      </c>
      <c r="D283" s="6" t="s">
        <v>753</v>
      </c>
      <c r="E283" s="6" t="s">
        <v>5</v>
      </c>
      <c r="F283" s="3">
        <v>48</v>
      </c>
      <c r="G283" s="9">
        <v>24122</v>
      </c>
      <c r="H283" s="3" t="s">
        <v>4</v>
      </c>
      <c r="I283" s="3" t="s">
        <v>9</v>
      </c>
      <c r="J283" s="1" t="s">
        <v>247</v>
      </c>
      <c r="K283" s="8" t="s">
        <v>752</v>
      </c>
      <c r="L283" s="1" t="s">
        <v>751</v>
      </c>
      <c r="M283" s="1">
        <v>24800</v>
      </c>
      <c r="N283" s="1">
        <v>5</v>
      </c>
      <c r="O283" s="4">
        <f t="shared" si="4"/>
        <v>124000</v>
      </c>
    </row>
    <row r="284" spans="1:15" x14ac:dyDescent="0.15">
      <c r="A284" s="7">
        <v>42460</v>
      </c>
      <c r="B284" s="1" t="s">
        <v>720</v>
      </c>
      <c r="C284" s="6" t="s">
        <v>719</v>
      </c>
      <c r="D284" s="6" t="s">
        <v>718</v>
      </c>
      <c r="E284" s="6" t="s">
        <v>5</v>
      </c>
      <c r="F284" s="3">
        <v>36</v>
      </c>
      <c r="G284" s="9">
        <v>28586</v>
      </c>
      <c r="H284" s="3" t="s">
        <v>4</v>
      </c>
      <c r="I284" s="3" t="s">
        <v>51</v>
      </c>
      <c r="J284" s="1" t="s">
        <v>247</v>
      </c>
      <c r="K284" s="8" t="s">
        <v>717</v>
      </c>
      <c r="L284" s="1" t="s">
        <v>716</v>
      </c>
      <c r="M284" s="1">
        <v>24800</v>
      </c>
      <c r="N284" s="1">
        <v>4</v>
      </c>
      <c r="O284" s="4">
        <f t="shared" si="4"/>
        <v>99200</v>
      </c>
    </row>
    <row r="285" spans="1:15" x14ac:dyDescent="0.15">
      <c r="A285" s="7">
        <v>42460</v>
      </c>
      <c r="B285" s="1" t="s">
        <v>685</v>
      </c>
      <c r="C285" s="6" t="s">
        <v>684</v>
      </c>
      <c r="D285" s="6" t="s">
        <v>683</v>
      </c>
      <c r="E285" s="6" t="s">
        <v>5</v>
      </c>
      <c r="F285" s="3">
        <v>47</v>
      </c>
      <c r="G285" s="9">
        <v>24527</v>
      </c>
      <c r="H285" s="3" t="s">
        <v>4</v>
      </c>
      <c r="I285" s="3" t="s">
        <v>69</v>
      </c>
      <c r="J285" s="1" t="s">
        <v>247</v>
      </c>
      <c r="K285" s="8" t="s">
        <v>682</v>
      </c>
      <c r="L285" s="1" t="s">
        <v>681</v>
      </c>
      <c r="M285" s="1">
        <v>19500</v>
      </c>
      <c r="N285" s="1">
        <v>1</v>
      </c>
      <c r="O285" s="4">
        <f t="shared" si="4"/>
        <v>19500</v>
      </c>
    </row>
    <row r="286" spans="1:15" x14ac:dyDescent="0.15">
      <c r="A286" s="7">
        <v>42460</v>
      </c>
      <c r="B286" s="1" t="s">
        <v>650</v>
      </c>
      <c r="C286" s="6" t="s">
        <v>649</v>
      </c>
      <c r="D286" s="6" t="s">
        <v>648</v>
      </c>
      <c r="E286" s="6" t="s">
        <v>5</v>
      </c>
      <c r="F286" s="3">
        <v>29</v>
      </c>
      <c r="G286" s="9">
        <v>31252</v>
      </c>
      <c r="H286" s="3" t="s">
        <v>14</v>
      </c>
      <c r="I286" s="3" t="s">
        <v>95</v>
      </c>
      <c r="J286" s="1" t="s">
        <v>247</v>
      </c>
      <c r="K286" s="8" t="s">
        <v>647</v>
      </c>
      <c r="L286" s="1" t="s">
        <v>646</v>
      </c>
      <c r="M286" s="1">
        <v>2800</v>
      </c>
      <c r="N286" s="1">
        <v>4</v>
      </c>
      <c r="O286" s="4">
        <f t="shared" si="4"/>
        <v>11200</v>
      </c>
    </row>
    <row r="287" spans="1:15" x14ac:dyDescent="0.15">
      <c r="A287" s="7">
        <v>42460</v>
      </c>
      <c r="B287" s="1" t="s">
        <v>453</v>
      </c>
      <c r="C287" s="6" t="s">
        <v>452</v>
      </c>
      <c r="D287" s="6" t="s">
        <v>451</v>
      </c>
      <c r="E287" s="6" t="s">
        <v>5</v>
      </c>
      <c r="F287" s="3">
        <v>50</v>
      </c>
      <c r="G287" s="9">
        <v>23476</v>
      </c>
      <c r="H287" s="3" t="s">
        <v>4</v>
      </c>
      <c r="I287" s="3" t="s">
        <v>95</v>
      </c>
      <c r="J287" s="1" t="s">
        <v>247</v>
      </c>
      <c r="K287" s="8" t="s">
        <v>441</v>
      </c>
      <c r="L287" s="1" t="s">
        <v>410</v>
      </c>
      <c r="M287" s="1">
        <v>3500</v>
      </c>
      <c r="N287" s="1">
        <v>1</v>
      </c>
      <c r="O287" s="4">
        <f t="shared" si="4"/>
        <v>3500</v>
      </c>
    </row>
    <row r="288" spans="1:15" x14ac:dyDescent="0.15">
      <c r="A288" s="7">
        <v>42460</v>
      </c>
      <c r="B288" s="1" t="s">
        <v>450</v>
      </c>
      <c r="C288" s="6" t="s">
        <v>449</v>
      </c>
      <c r="D288" s="6" t="s">
        <v>448</v>
      </c>
      <c r="E288" s="6" t="s">
        <v>5</v>
      </c>
      <c r="F288" s="3">
        <v>61</v>
      </c>
      <c r="G288" s="9">
        <v>19322</v>
      </c>
      <c r="H288" s="3" t="s">
        <v>4</v>
      </c>
      <c r="I288" s="3" t="s">
        <v>82</v>
      </c>
      <c r="J288" s="1" t="s">
        <v>247</v>
      </c>
      <c r="K288" s="8" t="s">
        <v>441</v>
      </c>
      <c r="L288" s="1" t="s">
        <v>410</v>
      </c>
      <c r="M288" s="1">
        <v>3500</v>
      </c>
      <c r="N288" s="1">
        <v>3</v>
      </c>
      <c r="O288" s="4">
        <f t="shared" si="4"/>
        <v>10500</v>
      </c>
    </row>
    <row r="289" spans="1:15" x14ac:dyDescent="0.15">
      <c r="A289" s="7">
        <v>42460</v>
      </c>
      <c r="B289" s="1" t="s">
        <v>447</v>
      </c>
      <c r="C289" s="6" t="s">
        <v>446</v>
      </c>
      <c r="D289" s="6" t="s">
        <v>445</v>
      </c>
      <c r="E289" s="6" t="s">
        <v>5</v>
      </c>
      <c r="F289" s="3">
        <v>34</v>
      </c>
      <c r="G289" s="9">
        <v>29387</v>
      </c>
      <c r="H289" s="3" t="s">
        <v>4</v>
      </c>
      <c r="I289" s="3" t="s">
        <v>43</v>
      </c>
      <c r="J289" s="1" t="s">
        <v>247</v>
      </c>
      <c r="K289" s="8" t="s">
        <v>441</v>
      </c>
      <c r="L289" s="1" t="s">
        <v>410</v>
      </c>
      <c r="M289" s="1">
        <v>3500</v>
      </c>
      <c r="N289" s="1">
        <v>4</v>
      </c>
      <c r="O289" s="4">
        <f t="shared" si="4"/>
        <v>14000</v>
      </c>
    </row>
    <row r="290" spans="1:15" x14ac:dyDescent="0.15">
      <c r="A290" s="7">
        <v>42460</v>
      </c>
      <c r="B290" s="1" t="s">
        <v>444</v>
      </c>
      <c r="C290" s="6" t="s">
        <v>443</v>
      </c>
      <c r="D290" s="6" t="s">
        <v>442</v>
      </c>
      <c r="E290" s="6" t="s">
        <v>5</v>
      </c>
      <c r="F290" s="3">
        <v>70</v>
      </c>
      <c r="G290" s="9">
        <v>16269</v>
      </c>
      <c r="H290" s="3" t="s">
        <v>4</v>
      </c>
      <c r="I290" s="3" t="s">
        <v>26</v>
      </c>
      <c r="J290" s="1" t="s">
        <v>247</v>
      </c>
      <c r="K290" s="8" t="s">
        <v>441</v>
      </c>
      <c r="L290" s="1" t="s">
        <v>410</v>
      </c>
      <c r="M290" s="1">
        <v>3500</v>
      </c>
      <c r="N290" s="1">
        <v>1</v>
      </c>
      <c r="O290" s="4">
        <f t="shared" si="4"/>
        <v>3500</v>
      </c>
    </row>
    <row r="291" spans="1:15" x14ac:dyDescent="0.15">
      <c r="A291" s="7">
        <v>42460</v>
      </c>
      <c r="B291" s="1" t="s">
        <v>412</v>
      </c>
      <c r="C291" s="6" t="s">
        <v>237</v>
      </c>
      <c r="D291" s="6" t="s">
        <v>236</v>
      </c>
      <c r="E291" s="6" t="s">
        <v>228</v>
      </c>
      <c r="F291" s="3">
        <v>37</v>
      </c>
      <c r="G291" s="9">
        <v>28045</v>
      </c>
      <c r="H291" s="3" t="s">
        <v>4</v>
      </c>
      <c r="I291" s="3" t="s">
        <v>39</v>
      </c>
      <c r="J291" s="1" t="s">
        <v>247</v>
      </c>
      <c r="K291" s="8" t="s">
        <v>411</v>
      </c>
      <c r="L291" s="1" t="s">
        <v>410</v>
      </c>
      <c r="M291" s="1">
        <v>7800</v>
      </c>
      <c r="N291" s="1">
        <v>1</v>
      </c>
      <c r="O291" s="4">
        <f t="shared" si="4"/>
        <v>7800</v>
      </c>
    </row>
    <row r="292" spans="1:15" x14ac:dyDescent="0.15">
      <c r="A292" s="7">
        <v>42460</v>
      </c>
      <c r="B292" s="1" t="s">
        <v>388</v>
      </c>
      <c r="C292" s="6" t="s">
        <v>387</v>
      </c>
      <c r="D292" s="6" t="s">
        <v>386</v>
      </c>
      <c r="E292" s="6" t="s">
        <v>5</v>
      </c>
      <c r="F292" s="3">
        <v>45</v>
      </c>
      <c r="G292" s="9">
        <v>25461</v>
      </c>
      <c r="H292" s="3" t="s">
        <v>4</v>
      </c>
      <c r="I292" s="3" t="s">
        <v>13</v>
      </c>
      <c r="J292" s="1" t="s">
        <v>247</v>
      </c>
      <c r="K292" s="8" t="s">
        <v>385</v>
      </c>
      <c r="L292" s="1" t="s">
        <v>384</v>
      </c>
      <c r="M292" s="1">
        <v>6000</v>
      </c>
      <c r="N292" s="1">
        <v>1</v>
      </c>
      <c r="O292" s="4">
        <f t="shared" si="4"/>
        <v>6000</v>
      </c>
    </row>
    <row r="293" spans="1:15" x14ac:dyDescent="0.15">
      <c r="A293" s="7">
        <v>42460</v>
      </c>
      <c r="B293" s="1" t="s">
        <v>356</v>
      </c>
      <c r="C293" s="6" t="s">
        <v>355</v>
      </c>
      <c r="D293" s="6" t="s">
        <v>354</v>
      </c>
      <c r="E293" s="6" t="s">
        <v>5</v>
      </c>
      <c r="F293" s="3">
        <v>41</v>
      </c>
      <c r="G293" s="9">
        <v>26781</v>
      </c>
      <c r="H293" s="3" t="s">
        <v>14</v>
      </c>
      <c r="I293" s="3" t="s">
        <v>3</v>
      </c>
      <c r="J293" s="1" t="s">
        <v>247</v>
      </c>
      <c r="K293" s="8" t="s">
        <v>353</v>
      </c>
      <c r="L293" s="1" t="s">
        <v>352</v>
      </c>
      <c r="M293" s="1">
        <v>6000</v>
      </c>
      <c r="N293" s="1">
        <v>5</v>
      </c>
      <c r="O293" s="4">
        <f t="shared" si="4"/>
        <v>30000</v>
      </c>
    </row>
  </sheetData>
  <sortState ref="A2:O293">
    <sortCondition ref="A6"/>
  </sortState>
  <phoneticPr fontId="3"/>
  <dataValidations count="3">
    <dataValidation type="whole" operator="lessThanOrEqual" allowBlank="1" showInputMessage="1" showErrorMessage="1" sqref="N2:N293">
      <formula1>100</formula1>
    </dataValidation>
    <dataValidation imeMode="off" allowBlank="1" showInputMessage="1" showErrorMessage="1" sqref="B1:B1048576 K1:K1048576"/>
    <dataValidation type="date" operator="lessThanOrEqual" allowBlank="1" showInputMessage="1" showErrorMessage="1" sqref="A1:A1048576">
      <formula1>TODAY()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defaultRowHeight="18" customHeight="1" x14ac:dyDescent="0.15"/>
  <cols>
    <col min="1" max="2" width="13.5" customWidth="1"/>
    <col min="4" max="7" width="13.75" customWidth="1"/>
    <col min="9" max="12" width="13.75" customWidth="1"/>
  </cols>
  <sheetData>
    <row r="1" spans="1:12" ht="36" customHeight="1" x14ac:dyDescent="0.15">
      <c r="A1" s="12" t="s">
        <v>911</v>
      </c>
      <c r="B1" s="12"/>
      <c r="D1" s="12" t="s">
        <v>912</v>
      </c>
      <c r="I1" s="12" t="s">
        <v>912</v>
      </c>
    </row>
    <row r="2" spans="1:12" ht="18" customHeight="1" x14ac:dyDescent="0.15">
      <c r="A2" s="14" t="s">
        <v>43</v>
      </c>
      <c r="B2" s="15">
        <f t="shared" ref="B2:B13" si="0">SUMIF(店舗,A2,金額)</f>
        <v>630300</v>
      </c>
      <c r="D2" s="13"/>
      <c r="E2" s="28" t="s">
        <v>247</v>
      </c>
      <c r="F2" s="29" t="s">
        <v>227</v>
      </c>
      <c r="G2" s="30" t="s">
        <v>2</v>
      </c>
      <c r="I2" s="45" t="s">
        <v>918</v>
      </c>
      <c r="J2" s="28" t="s">
        <v>247</v>
      </c>
      <c r="K2" s="29" t="s">
        <v>227</v>
      </c>
      <c r="L2" s="30" t="s">
        <v>2</v>
      </c>
    </row>
    <row r="3" spans="1:12" ht="18" customHeight="1" x14ac:dyDescent="0.15">
      <c r="A3" s="16" t="s">
        <v>95</v>
      </c>
      <c r="B3" s="17">
        <f t="shared" si="0"/>
        <v>285400</v>
      </c>
      <c r="D3" s="27" t="s">
        <v>43</v>
      </c>
      <c r="E3" s="26">
        <f t="shared" ref="E3:G14" si="1">SUMIFS(金額,区分,E$2,店舗,$D3)</f>
        <v>433500</v>
      </c>
      <c r="F3" s="24">
        <f t="shared" si="1"/>
        <v>32400</v>
      </c>
      <c r="G3" s="25">
        <f t="shared" si="1"/>
        <v>164400</v>
      </c>
      <c r="I3" s="27" t="s">
        <v>43</v>
      </c>
      <c r="J3" s="40">
        <f t="shared" ref="J3:L14" si="2">SUMIFS(金額,区分,J$2,店舗,$D3,結婚,$I$2)</f>
        <v>0</v>
      </c>
      <c r="K3" s="41">
        <f t="shared" si="2"/>
        <v>0</v>
      </c>
      <c r="L3" s="42">
        <f t="shared" si="2"/>
        <v>50400</v>
      </c>
    </row>
    <row r="4" spans="1:12" ht="18" customHeight="1" x14ac:dyDescent="0.15">
      <c r="A4" s="16" t="s">
        <v>47</v>
      </c>
      <c r="B4" s="17">
        <f t="shared" si="0"/>
        <v>474900</v>
      </c>
      <c r="D4" s="16" t="s">
        <v>95</v>
      </c>
      <c r="E4" s="26">
        <f t="shared" si="1"/>
        <v>232000</v>
      </c>
      <c r="F4" s="20">
        <f t="shared" si="1"/>
        <v>0</v>
      </c>
      <c r="G4" s="21">
        <f t="shared" si="1"/>
        <v>53400</v>
      </c>
      <c r="I4" s="16" t="s">
        <v>95</v>
      </c>
      <c r="J4" s="43">
        <f t="shared" si="2"/>
        <v>11200</v>
      </c>
      <c r="K4" s="26">
        <f t="shared" si="2"/>
        <v>0</v>
      </c>
      <c r="L4" s="44">
        <f t="shared" si="2"/>
        <v>24800</v>
      </c>
    </row>
    <row r="5" spans="1:12" ht="18" customHeight="1" x14ac:dyDescent="0.15">
      <c r="A5" s="16" t="s">
        <v>39</v>
      </c>
      <c r="B5" s="17">
        <f t="shared" si="0"/>
        <v>253900</v>
      </c>
      <c r="D5" s="16" t="s">
        <v>47</v>
      </c>
      <c r="E5" s="26">
        <f t="shared" si="1"/>
        <v>368100</v>
      </c>
      <c r="F5" s="20">
        <f t="shared" si="1"/>
        <v>32400</v>
      </c>
      <c r="G5" s="21">
        <f t="shared" si="1"/>
        <v>74400</v>
      </c>
      <c r="I5" s="16" t="s">
        <v>47</v>
      </c>
      <c r="J5" s="43">
        <f t="shared" si="2"/>
        <v>6000</v>
      </c>
      <c r="K5" s="26">
        <f t="shared" si="2"/>
        <v>0</v>
      </c>
      <c r="L5" s="44">
        <f t="shared" si="2"/>
        <v>7600</v>
      </c>
    </row>
    <row r="6" spans="1:12" ht="18" customHeight="1" x14ac:dyDescent="0.15">
      <c r="A6" s="16" t="s">
        <v>26</v>
      </c>
      <c r="B6" s="17">
        <f t="shared" si="0"/>
        <v>802300</v>
      </c>
      <c r="D6" s="16" t="s">
        <v>39</v>
      </c>
      <c r="E6" s="26">
        <f t="shared" si="1"/>
        <v>184900</v>
      </c>
      <c r="F6" s="20">
        <f t="shared" si="1"/>
        <v>32400</v>
      </c>
      <c r="G6" s="21">
        <f t="shared" si="1"/>
        <v>36600</v>
      </c>
      <c r="I6" s="16" t="s">
        <v>39</v>
      </c>
      <c r="J6" s="43">
        <f t="shared" si="2"/>
        <v>25800</v>
      </c>
      <c r="K6" s="26">
        <f t="shared" si="2"/>
        <v>0</v>
      </c>
      <c r="L6" s="44">
        <f t="shared" si="2"/>
        <v>0</v>
      </c>
    </row>
    <row r="7" spans="1:12" ht="18" customHeight="1" x14ac:dyDescent="0.15">
      <c r="A7" s="16" t="s">
        <v>9</v>
      </c>
      <c r="B7" s="17">
        <f t="shared" si="0"/>
        <v>590500</v>
      </c>
      <c r="D7" s="16" t="s">
        <v>26</v>
      </c>
      <c r="E7" s="26">
        <f t="shared" si="1"/>
        <v>634300</v>
      </c>
      <c r="F7" s="20">
        <f t="shared" si="1"/>
        <v>119200</v>
      </c>
      <c r="G7" s="21">
        <f t="shared" si="1"/>
        <v>48800</v>
      </c>
      <c r="I7" s="16" t="s">
        <v>26</v>
      </c>
      <c r="J7" s="43">
        <f t="shared" si="2"/>
        <v>47900</v>
      </c>
      <c r="K7" s="26">
        <f t="shared" si="2"/>
        <v>0</v>
      </c>
      <c r="L7" s="44">
        <f t="shared" si="2"/>
        <v>0</v>
      </c>
    </row>
    <row r="8" spans="1:12" ht="18" customHeight="1" x14ac:dyDescent="0.15">
      <c r="A8" s="16" t="s">
        <v>69</v>
      </c>
      <c r="B8" s="17">
        <f t="shared" si="0"/>
        <v>331900</v>
      </c>
      <c r="D8" s="16" t="s">
        <v>9</v>
      </c>
      <c r="E8" s="26">
        <f t="shared" si="1"/>
        <v>368800</v>
      </c>
      <c r="F8" s="20">
        <f t="shared" si="1"/>
        <v>0</v>
      </c>
      <c r="G8" s="21">
        <f t="shared" si="1"/>
        <v>221700</v>
      </c>
      <c r="I8" s="16" t="s">
        <v>9</v>
      </c>
      <c r="J8" s="43">
        <f t="shared" si="2"/>
        <v>0</v>
      </c>
      <c r="K8" s="26">
        <f t="shared" si="2"/>
        <v>0</v>
      </c>
      <c r="L8" s="44">
        <f t="shared" si="2"/>
        <v>76000</v>
      </c>
    </row>
    <row r="9" spans="1:12" ht="18" customHeight="1" x14ac:dyDescent="0.15">
      <c r="A9" s="16" t="s">
        <v>82</v>
      </c>
      <c r="B9" s="17">
        <f t="shared" si="0"/>
        <v>267300</v>
      </c>
      <c r="D9" s="16" t="s">
        <v>69</v>
      </c>
      <c r="E9" s="26">
        <f t="shared" si="1"/>
        <v>249700</v>
      </c>
      <c r="F9" s="20">
        <f t="shared" si="1"/>
        <v>29800</v>
      </c>
      <c r="G9" s="21">
        <f t="shared" si="1"/>
        <v>52400</v>
      </c>
      <c r="I9" s="16" t="s">
        <v>69</v>
      </c>
      <c r="J9" s="43">
        <f t="shared" si="2"/>
        <v>140700</v>
      </c>
      <c r="K9" s="26">
        <f t="shared" si="2"/>
        <v>0</v>
      </c>
      <c r="L9" s="44">
        <f t="shared" si="2"/>
        <v>0</v>
      </c>
    </row>
    <row r="10" spans="1:12" ht="18" customHeight="1" x14ac:dyDescent="0.15">
      <c r="A10" s="16" t="s">
        <v>51</v>
      </c>
      <c r="B10" s="17">
        <f t="shared" si="0"/>
        <v>507700</v>
      </c>
      <c r="D10" s="16" t="s">
        <v>82</v>
      </c>
      <c r="E10" s="26">
        <f t="shared" si="1"/>
        <v>74500</v>
      </c>
      <c r="F10" s="20">
        <f t="shared" si="1"/>
        <v>162000</v>
      </c>
      <c r="G10" s="21">
        <f t="shared" si="1"/>
        <v>30800</v>
      </c>
      <c r="I10" s="16" t="s">
        <v>82</v>
      </c>
      <c r="J10" s="43">
        <f t="shared" si="2"/>
        <v>7600</v>
      </c>
      <c r="K10" s="26">
        <f t="shared" si="2"/>
        <v>0</v>
      </c>
      <c r="L10" s="44">
        <f t="shared" si="2"/>
        <v>10000</v>
      </c>
    </row>
    <row r="11" spans="1:12" ht="18" customHeight="1" x14ac:dyDescent="0.15">
      <c r="A11" s="16" t="s">
        <v>13</v>
      </c>
      <c r="B11" s="17">
        <f t="shared" si="0"/>
        <v>242050</v>
      </c>
      <c r="D11" s="16" t="s">
        <v>51</v>
      </c>
      <c r="E11" s="26">
        <f t="shared" si="1"/>
        <v>419700</v>
      </c>
      <c r="F11" s="20">
        <f t="shared" si="1"/>
        <v>29800</v>
      </c>
      <c r="G11" s="21">
        <f t="shared" si="1"/>
        <v>58200</v>
      </c>
      <c r="I11" s="16" t="s">
        <v>51</v>
      </c>
      <c r="J11" s="43">
        <f t="shared" si="2"/>
        <v>75200</v>
      </c>
      <c r="K11" s="26">
        <f t="shared" si="2"/>
        <v>0</v>
      </c>
      <c r="L11" s="44">
        <f t="shared" si="2"/>
        <v>12800</v>
      </c>
    </row>
    <row r="12" spans="1:12" ht="18" customHeight="1" x14ac:dyDescent="0.15">
      <c r="A12" s="16" t="s">
        <v>145</v>
      </c>
      <c r="B12" s="17">
        <f t="shared" si="0"/>
        <v>157400</v>
      </c>
      <c r="D12" s="16" t="s">
        <v>13</v>
      </c>
      <c r="E12" s="26">
        <f t="shared" si="1"/>
        <v>179200</v>
      </c>
      <c r="F12" s="20">
        <f t="shared" si="1"/>
        <v>0</v>
      </c>
      <c r="G12" s="21">
        <f t="shared" si="1"/>
        <v>62850</v>
      </c>
      <c r="I12" s="16" t="s">
        <v>13</v>
      </c>
      <c r="J12" s="43">
        <f t="shared" si="2"/>
        <v>17000</v>
      </c>
      <c r="K12" s="26">
        <f t="shared" si="2"/>
        <v>0</v>
      </c>
      <c r="L12" s="44">
        <f t="shared" si="2"/>
        <v>35450</v>
      </c>
    </row>
    <row r="13" spans="1:12" ht="18" customHeight="1" x14ac:dyDescent="0.15">
      <c r="A13" s="18" t="s">
        <v>3</v>
      </c>
      <c r="B13" s="19">
        <f t="shared" si="0"/>
        <v>292100</v>
      </c>
      <c r="D13" s="16" t="s">
        <v>145</v>
      </c>
      <c r="E13" s="26">
        <f t="shared" si="1"/>
        <v>101200</v>
      </c>
      <c r="F13" s="20">
        <f t="shared" si="1"/>
        <v>29800</v>
      </c>
      <c r="G13" s="21">
        <f t="shared" si="1"/>
        <v>26400</v>
      </c>
      <c r="I13" s="16" t="s">
        <v>145</v>
      </c>
      <c r="J13" s="43">
        <f t="shared" si="2"/>
        <v>19100</v>
      </c>
      <c r="K13" s="26">
        <f t="shared" si="2"/>
        <v>0</v>
      </c>
      <c r="L13" s="44">
        <f t="shared" si="2"/>
        <v>26400</v>
      </c>
    </row>
    <row r="14" spans="1:12" ht="18" customHeight="1" x14ac:dyDescent="0.15">
      <c r="D14" s="18" t="s">
        <v>3</v>
      </c>
      <c r="E14" s="31">
        <f t="shared" si="1"/>
        <v>186600</v>
      </c>
      <c r="F14" s="22">
        <f t="shared" si="1"/>
        <v>64800</v>
      </c>
      <c r="G14" s="23">
        <f t="shared" si="1"/>
        <v>40700</v>
      </c>
      <c r="I14" s="18" t="s">
        <v>3</v>
      </c>
      <c r="J14" s="31">
        <f t="shared" si="2"/>
        <v>101500</v>
      </c>
      <c r="K14" s="47">
        <f t="shared" si="2"/>
        <v>0</v>
      </c>
      <c r="L14" s="23">
        <f t="shared" si="2"/>
        <v>9850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8" customHeight="1" x14ac:dyDescent="0.15"/>
  <cols>
    <col min="1" max="2" width="13.5" customWidth="1"/>
    <col min="4" max="7" width="13.75" customWidth="1"/>
  </cols>
  <sheetData>
    <row r="1" spans="1:7" ht="36" customHeight="1" x14ac:dyDescent="0.15">
      <c r="A1" s="12" t="s">
        <v>909</v>
      </c>
      <c r="B1" s="12"/>
      <c r="D1" s="12" t="s">
        <v>910</v>
      </c>
    </row>
    <row r="2" spans="1:7" ht="18" customHeight="1" x14ac:dyDescent="0.15">
      <c r="A2" s="14" t="s">
        <v>43</v>
      </c>
      <c r="B2" s="15">
        <f t="shared" ref="B2:B13" si="0">COUNTIF(店舗,A2)</f>
        <v>38</v>
      </c>
      <c r="D2" s="46">
        <v>42431</v>
      </c>
      <c r="E2" s="28" t="s">
        <v>247</v>
      </c>
      <c r="F2" s="29" t="s">
        <v>227</v>
      </c>
      <c r="G2" s="30" t="s">
        <v>2</v>
      </c>
    </row>
    <row r="3" spans="1:7" ht="18" customHeight="1" x14ac:dyDescent="0.15">
      <c r="A3" s="16" t="s">
        <v>95</v>
      </c>
      <c r="B3" s="17">
        <f t="shared" si="0"/>
        <v>18</v>
      </c>
      <c r="D3" s="27" t="s">
        <v>43</v>
      </c>
      <c r="E3" s="26">
        <f>COUNTIFS(区分,E$2,店舗,$D3,日付,$D$2)</f>
        <v>3</v>
      </c>
      <c r="F3" s="26">
        <f>COUNTIFS(区分,F$2,店舗,$D3,日付,取引件数!$D$2)</f>
        <v>0</v>
      </c>
      <c r="G3" s="44">
        <f>COUNTIFS(区分,G$2,店舗,$D3,日付,取引件数!$D$2)</f>
        <v>1</v>
      </c>
    </row>
    <row r="4" spans="1:7" ht="18" customHeight="1" x14ac:dyDescent="0.15">
      <c r="A4" s="16" t="s">
        <v>47</v>
      </c>
      <c r="B4" s="17">
        <f t="shared" si="0"/>
        <v>29</v>
      </c>
      <c r="D4" s="16" t="s">
        <v>95</v>
      </c>
      <c r="E4" s="26">
        <f>COUNTIFS(区分,E$2,店舗,$D4,日付,取引件数!$D$2)</f>
        <v>0</v>
      </c>
      <c r="F4" s="26">
        <f>COUNTIFS(区分,F$2,店舗,$D4,日付,取引件数!$D$2)</f>
        <v>0</v>
      </c>
      <c r="G4" s="44">
        <f>COUNTIFS(区分,G$2,店舗,$D4,日付,取引件数!$D$2)</f>
        <v>0</v>
      </c>
    </row>
    <row r="5" spans="1:7" ht="18" customHeight="1" x14ac:dyDescent="0.15">
      <c r="A5" s="16" t="s">
        <v>39</v>
      </c>
      <c r="B5" s="17">
        <f t="shared" si="0"/>
        <v>23</v>
      </c>
      <c r="D5" s="16" t="s">
        <v>47</v>
      </c>
      <c r="E5" s="26">
        <f>COUNTIFS(区分,E$2,店舗,$D5,日付,取引件数!$D$2)</f>
        <v>2</v>
      </c>
      <c r="F5" s="26">
        <f>COUNTIFS(区分,F$2,店舗,$D5,日付,取引件数!$D$2)</f>
        <v>0</v>
      </c>
      <c r="G5" s="44">
        <f>COUNTIFS(区分,G$2,店舗,$D5,日付,取引件数!$D$2)</f>
        <v>0</v>
      </c>
    </row>
    <row r="6" spans="1:7" ht="18" customHeight="1" x14ac:dyDescent="0.15">
      <c r="A6" s="16" t="s">
        <v>26</v>
      </c>
      <c r="B6" s="17">
        <f t="shared" si="0"/>
        <v>44</v>
      </c>
      <c r="D6" s="16" t="s">
        <v>39</v>
      </c>
      <c r="E6" s="26">
        <f>COUNTIFS(区分,E$2,店舗,$D6,日付,取引件数!$D$2)</f>
        <v>2</v>
      </c>
      <c r="F6" s="26">
        <f>COUNTIFS(区分,F$2,店舗,$D6,日付,取引件数!$D$2)</f>
        <v>0</v>
      </c>
      <c r="G6" s="44">
        <f>COUNTIFS(区分,G$2,店舗,$D6,日付,取引件数!$D$2)</f>
        <v>0</v>
      </c>
    </row>
    <row r="7" spans="1:7" ht="18" customHeight="1" x14ac:dyDescent="0.15">
      <c r="A7" s="16" t="s">
        <v>9</v>
      </c>
      <c r="B7" s="17">
        <f t="shared" si="0"/>
        <v>22</v>
      </c>
      <c r="D7" s="16" t="s">
        <v>26</v>
      </c>
      <c r="E7" s="26">
        <f>COUNTIFS(区分,E$2,店舗,$D7,日付,取引件数!$D$2)</f>
        <v>2</v>
      </c>
      <c r="F7" s="26">
        <f>COUNTIFS(区分,F$2,店舗,$D7,日付,取引件数!$D$2)</f>
        <v>0</v>
      </c>
      <c r="G7" s="44">
        <f>COUNTIFS(区分,G$2,店舗,$D7,日付,取引件数!$D$2)</f>
        <v>0</v>
      </c>
    </row>
    <row r="8" spans="1:7" ht="18" customHeight="1" x14ac:dyDescent="0.15">
      <c r="A8" s="16" t="s">
        <v>69</v>
      </c>
      <c r="B8" s="17">
        <f t="shared" si="0"/>
        <v>20</v>
      </c>
      <c r="D8" s="16" t="s">
        <v>9</v>
      </c>
      <c r="E8" s="26">
        <f>COUNTIFS(区分,E$2,店舗,$D8,日付,取引件数!$D$2)</f>
        <v>1</v>
      </c>
      <c r="F8" s="26">
        <f>COUNTIFS(区分,F$2,店舗,$D8,日付,取引件数!$D$2)</f>
        <v>0</v>
      </c>
      <c r="G8" s="44">
        <f>COUNTIFS(区分,G$2,店舗,$D8,日付,取引件数!$D$2)</f>
        <v>1</v>
      </c>
    </row>
    <row r="9" spans="1:7" ht="18" customHeight="1" x14ac:dyDescent="0.15">
      <c r="A9" s="16" t="s">
        <v>82</v>
      </c>
      <c r="B9" s="17">
        <f t="shared" si="0"/>
        <v>14</v>
      </c>
      <c r="D9" s="16" t="s">
        <v>69</v>
      </c>
      <c r="E9" s="26">
        <f>COUNTIFS(区分,E$2,店舗,$D9,日付,取引件数!$D$2)</f>
        <v>1</v>
      </c>
      <c r="F9" s="26">
        <f>COUNTIFS(区分,F$2,店舗,$D9,日付,取引件数!$D$2)</f>
        <v>0</v>
      </c>
      <c r="G9" s="44">
        <f>COUNTIFS(区分,G$2,店舗,$D9,日付,取引件数!$D$2)</f>
        <v>0</v>
      </c>
    </row>
    <row r="10" spans="1:7" ht="18" customHeight="1" x14ac:dyDescent="0.15">
      <c r="A10" s="16" t="s">
        <v>51</v>
      </c>
      <c r="B10" s="17">
        <f t="shared" si="0"/>
        <v>27</v>
      </c>
      <c r="D10" s="16" t="s">
        <v>82</v>
      </c>
      <c r="E10" s="26">
        <f>COUNTIFS(区分,E$2,店舗,$D10,日付,取引件数!$D$2)</f>
        <v>0</v>
      </c>
      <c r="F10" s="26">
        <f>COUNTIFS(区分,F$2,店舗,$D10,日付,取引件数!$D$2)</f>
        <v>0</v>
      </c>
      <c r="G10" s="44">
        <f>COUNTIFS(区分,G$2,店舗,$D10,日付,取引件数!$D$2)</f>
        <v>0</v>
      </c>
    </row>
    <row r="11" spans="1:7" ht="18" customHeight="1" x14ac:dyDescent="0.15">
      <c r="A11" s="16" t="s">
        <v>13</v>
      </c>
      <c r="B11" s="17">
        <f t="shared" si="0"/>
        <v>22</v>
      </c>
      <c r="D11" s="16" t="s">
        <v>51</v>
      </c>
      <c r="E11" s="26">
        <f>COUNTIFS(区分,E$2,店舗,$D11,日付,取引件数!$D$2)</f>
        <v>1</v>
      </c>
      <c r="F11" s="26">
        <f>COUNTIFS(区分,F$2,店舗,$D11,日付,取引件数!$D$2)</f>
        <v>0</v>
      </c>
      <c r="G11" s="44">
        <f>COUNTIFS(区分,G$2,店舗,$D11,日付,取引件数!$D$2)</f>
        <v>0</v>
      </c>
    </row>
    <row r="12" spans="1:7" ht="18" customHeight="1" x14ac:dyDescent="0.15">
      <c r="A12" s="16" t="s">
        <v>145</v>
      </c>
      <c r="B12" s="17">
        <f t="shared" si="0"/>
        <v>12</v>
      </c>
      <c r="D12" s="16" t="s">
        <v>13</v>
      </c>
      <c r="E12" s="26">
        <f>COUNTIFS(区分,E$2,店舗,$D12,日付,取引件数!$D$2)</f>
        <v>2</v>
      </c>
      <c r="F12" s="26">
        <f>COUNTIFS(区分,F$2,店舗,$D12,日付,取引件数!$D$2)</f>
        <v>0</v>
      </c>
      <c r="G12" s="44">
        <f>COUNTIFS(区分,G$2,店舗,$D12,日付,取引件数!$D$2)</f>
        <v>1</v>
      </c>
    </row>
    <row r="13" spans="1:7" ht="18" customHeight="1" x14ac:dyDescent="0.15">
      <c r="A13" s="18" t="s">
        <v>3</v>
      </c>
      <c r="B13" s="19">
        <f t="shared" si="0"/>
        <v>23</v>
      </c>
      <c r="D13" s="16" t="s">
        <v>145</v>
      </c>
      <c r="E13" s="26">
        <f>COUNTIFS(区分,E$2,店舗,$D13,日付,取引件数!$D$2)</f>
        <v>0</v>
      </c>
      <c r="F13" s="26">
        <f>COUNTIFS(区分,F$2,店舗,$D13,日付,取引件数!$D$2)</f>
        <v>0</v>
      </c>
      <c r="G13" s="44">
        <f>COUNTIFS(区分,G$2,店舗,$D13,日付,取引件数!$D$2)</f>
        <v>0</v>
      </c>
    </row>
    <row r="14" spans="1:7" ht="18" customHeight="1" x14ac:dyDescent="0.15">
      <c r="D14" s="18" t="s">
        <v>3</v>
      </c>
      <c r="E14" s="31">
        <f>COUNTIFS(区分,E$2,店舗,$D14,日付,取引件数!$D$2)</f>
        <v>1</v>
      </c>
      <c r="F14" s="22">
        <f>COUNTIFS(区分,F$2,店舗,$D14,日付,取引件数!$D$2)</f>
        <v>0</v>
      </c>
      <c r="G14" s="55">
        <f>COUNTIFS(区分,G$2,店舗,$D14,日付,取引件数!$D$2)</f>
        <v>0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8" customHeight="1" x14ac:dyDescent="0.15"/>
  <cols>
    <col min="4" max="4" width="11.5" bestFit="1" customWidth="1"/>
    <col min="5" max="5" width="11.75" bestFit="1" customWidth="1"/>
    <col min="6" max="6" width="11" bestFit="1" customWidth="1"/>
    <col min="7" max="7" width="11.5" bestFit="1" customWidth="1"/>
    <col min="8" max="8" width="11.75" bestFit="1" customWidth="1"/>
  </cols>
  <sheetData>
    <row r="1" spans="1:7" ht="32.25" customHeight="1" x14ac:dyDescent="0.15">
      <c r="A1" t="s">
        <v>913</v>
      </c>
    </row>
    <row r="2" spans="1:7" ht="18" customHeight="1" thickBot="1" x14ac:dyDescent="0.2"/>
    <row r="3" spans="1:7" ht="18" customHeight="1" x14ac:dyDescent="0.15">
      <c r="A3" s="32" t="s">
        <v>902</v>
      </c>
      <c r="B3" s="33" t="s">
        <v>900</v>
      </c>
      <c r="C3" s="33" t="s">
        <v>899</v>
      </c>
      <c r="D3" s="33" t="s">
        <v>898</v>
      </c>
      <c r="E3" s="33" t="s">
        <v>897</v>
      </c>
      <c r="F3" s="33" t="s">
        <v>896</v>
      </c>
      <c r="G3" s="34" t="s">
        <v>893</v>
      </c>
    </row>
    <row r="4" spans="1:7" ht="18" customHeight="1" x14ac:dyDescent="0.15">
      <c r="A4" s="35" t="s">
        <v>915</v>
      </c>
      <c r="B4" s="1" t="s">
        <v>914</v>
      </c>
      <c r="C4" s="3" t="s">
        <v>26</v>
      </c>
      <c r="D4" s="1" t="s">
        <v>247</v>
      </c>
      <c r="E4" s="8" t="s">
        <v>476</v>
      </c>
      <c r="F4" s="1" t="s">
        <v>475</v>
      </c>
      <c r="G4" s="36">
        <f>SUMIFS(金額,年齢,A4,結婚,B4,店舗,C4,区分,D4,購入商品名,F4)</f>
        <v>13800</v>
      </c>
    </row>
    <row r="5" spans="1:7" ht="18" customHeight="1" x14ac:dyDescent="0.15">
      <c r="A5" s="1" t="s">
        <v>915</v>
      </c>
      <c r="B5" s="1" t="s">
        <v>914</v>
      </c>
      <c r="C5" s="3" t="s">
        <v>917</v>
      </c>
      <c r="D5" s="1" t="s">
        <v>247</v>
      </c>
      <c r="E5" s="8" t="s">
        <v>943</v>
      </c>
      <c r="F5" s="54" t="s">
        <v>932</v>
      </c>
      <c r="G5" s="36">
        <f>SUMIFS(金額,年齢,A5,結婚,B5,店舗,C5,区分,D5,購入商品名,F5)</f>
        <v>33600</v>
      </c>
    </row>
    <row r="6" spans="1:7" ht="18" customHeight="1" thickBot="1" x14ac:dyDescent="0.2">
      <c r="A6" s="37" t="s">
        <v>915</v>
      </c>
      <c r="B6" s="38" t="s">
        <v>917</v>
      </c>
      <c r="C6" s="38" t="s">
        <v>917</v>
      </c>
      <c r="D6" s="38" t="s">
        <v>247</v>
      </c>
      <c r="E6" s="38" t="s">
        <v>917</v>
      </c>
      <c r="F6" s="38" t="s">
        <v>917</v>
      </c>
      <c r="G6" s="39">
        <f>SUMIFS(金額,年齢,A6,結婚,B6,店舗,C6,区分,D6,購入商品名,F6)</f>
        <v>2177300</v>
      </c>
    </row>
    <row r="8" spans="1:7" ht="18" customHeight="1" thickBot="1" x14ac:dyDescent="0.2">
      <c r="A8" t="s">
        <v>916</v>
      </c>
    </row>
    <row r="9" spans="1:7" ht="18" customHeight="1" x14ac:dyDescent="0.15">
      <c r="A9" s="32" t="s">
        <v>902</v>
      </c>
      <c r="B9" s="33" t="s">
        <v>900</v>
      </c>
      <c r="C9" s="33" t="s">
        <v>899</v>
      </c>
      <c r="D9" s="33" t="s">
        <v>898</v>
      </c>
      <c r="E9" s="33" t="s">
        <v>897</v>
      </c>
      <c r="F9" s="33" t="s">
        <v>896</v>
      </c>
      <c r="G9" s="34" t="s">
        <v>893</v>
      </c>
    </row>
    <row r="10" spans="1:7" ht="18" customHeight="1" thickBot="1" x14ac:dyDescent="0.2">
      <c r="A10" s="37" t="s">
        <v>915</v>
      </c>
      <c r="B10" s="38"/>
      <c r="C10" s="38"/>
      <c r="D10" s="38" t="s">
        <v>247</v>
      </c>
      <c r="E10" s="38"/>
      <c r="F10" s="38"/>
      <c r="G10" s="39">
        <f>DSUM(売上3月,G9,A9:F10)</f>
        <v>2177300</v>
      </c>
    </row>
  </sheetData>
  <phoneticPr fontId="3"/>
  <dataValidations count="1">
    <dataValidation imeMode="off" allowBlank="1" showInputMessage="1" showErrorMessage="1" sqref="E3:E5 E9"/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3.5" x14ac:dyDescent="0.15"/>
  <cols>
    <col min="1" max="1" width="11.5" bestFit="1" customWidth="1"/>
    <col min="2" max="2" width="20.25" bestFit="1" customWidth="1"/>
    <col min="3" max="5" width="12.5" bestFit="1" customWidth="1"/>
    <col min="6" max="6" width="6.125" customWidth="1"/>
    <col min="7" max="7" width="15.375" bestFit="1" customWidth="1"/>
  </cols>
  <sheetData>
    <row r="1" spans="1:8" ht="18.75" thickBot="1" x14ac:dyDescent="0.2">
      <c r="A1" s="49" t="s">
        <v>898</v>
      </c>
      <c r="B1" s="49" t="s">
        <v>896</v>
      </c>
      <c r="C1" s="49" t="s">
        <v>942</v>
      </c>
      <c r="D1" s="49" t="s">
        <v>941</v>
      </c>
      <c r="E1" s="49" t="s">
        <v>939</v>
      </c>
    </row>
    <row r="2" spans="1:8" ht="15" thickTop="1" thickBot="1" x14ac:dyDescent="0.2">
      <c r="A2" t="s">
        <v>247</v>
      </c>
      <c r="B2" t="s">
        <v>919</v>
      </c>
      <c r="C2" s="48">
        <f t="shared" ref="C2:C21" si="0">SUMIF(購入商品名,B2,金額)</f>
        <v>116800</v>
      </c>
      <c r="D2" s="48">
        <f t="shared" ref="D2:D21" si="1">COUNTIF(購入商品名,B2)</f>
        <v>12</v>
      </c>
      <c r="E2">
        <f t="shared" ref="E2:E21" si="2">_xlfn.RANK.EQ(D2,売上個数)</f>
        <v>2</v>
      </c>
      <c r="G2" s="50" t="s">
        <v>940</v>
      </c>
      <c r="H2" s="51" t="s">
        <v>941</v>
      </c>
    </row>
    <row r="3" spans="1:8" ht="14.25" thickTop="1" x14ac:dyDescent="0.15">
      <c r="B3" t="s">
        <v>920</v>
      </c>
      <c r="C3" s="48">
        <f t="shared" si="0"/>
        <v>119000</v>
      </c>
      <c r="D3" s="48">
        <f t="shared" si="1"/>
        <v>11</v>
      </c>
      <c r="E3">
        <f t="shared" si="2"/>
        <v>3</v>
      </c>
      <c r="G3" s="52" t="str">
        <f>INDEX($B$2:$E$21,MATCH(1,人気順位,0),1)</f>
        <v>リングDZLL</v>
      </c>
      <c r="H3" s="53">
        <f>INDEX($B$2:$E$21,MATCH(1,$E$2:$E$21,0),3)</f>
        <v>20</v>
      </c>
    </row>
    <row r="4" spans="1:8" x14ac:dyDescent="0.15">
      <c r="B4" t="s">
        <v>921</v>
      </c>
      <c r="C4" s="48">
        <f t="shared" si="0"/>
        <v>95000</v>
      </c>
      <c r="D4" s="48">
        <f t="shared" si="1"/>
        <v>11</v>
      </c>
      <c r="E4">
        <f t="shared" si="2"/>
        <v>3</v>
      </c>
    </row>
    <row r="5" spans="1:8" x14ac:dyDescent="0.15">
      <c r="B5" t="s">
        <v>922</v>
      </c>
      <c r="C5" s="48">
        <f t="shared" si="0"/>
        <v>94500</v>
      </c>
      <c r="D5" s="48">
        <f t="shared" si="1"/>
        <v>11</v>
      </c>
      <c r="E5">
        <f t="shared" si="2"/>
        <v>3</v>
      </c>
    </row>
    <row r="6" spans="1:8" x14ac:dyDescent="0.15">
      <c r="B6" t="s">
        <v>923</v>
      </c>
      <c r="C6" s="48">
        <f t="shared" si="0"/>
        <v>595200</v>
      </c>
      <c r="D6" s="48">
        <f t="shared" si="1"/>
        <v>11</v>
      </c>
      <c r="E6">
        <f t="shared" si="2"/>
        <v>3</v>
      </c>
    </row>
    <row r="7" spans="1:8" x14ac:dyDescent="0.15">
      <c r="B7" t="s">
        <v>924</v>
      </c>
      <c r="C7" s="48">
        <f t="shared" si="0"/>
        <v>744000</v>
      </c>
      <c r="D7" s="48">
        <f t="shared" si="1"/>
        <v>11</v>
      </c>
      <c r="E7">
        <f t="shared" si="2"/>
        <v>3</v>
      </c>
    </row>
    <row r="8" spans="1:8" x14ac:dyDescent="0.15">
      <c r="B8" t="s">
        <v>925</v>
      </c>
      <c r="C8" s="48">
        <f t="shared" si="0"/>
        <v>409500</v>
      </c>
      <c r="D8" s="48">
        <f t="shared" si="1"/>
        <v>11</v>
      </c>
      <c r="E8">
        <f t="shared" si="2"/>
        <v>3</v>
      </c>
    </row>
    <row r="9" spans="1:8" x14ac:dyDescent="0.15">
      <c r="B9" t="s">
        <v>926</v>
      </c>
      <c r="C9" s="48">
        <f t="shared" si="0"/>
        <v>84000</v>
      </c>
      <c r="D9" s="48">
        <f t="shared" si="1"/>
        <v>9</v>
      </c>
      <c r="E9">
        <f t="shared" si="2"/>
        <v>17</v>
      </c>
    </row>
    <row r="10" spans="1:8" x14ac:dyDescent="0.15">
      <c r="B10" t="s">
        <v>927</v>
      </c>
      <c r="C10" s="48">
        <f t="shared" si="0"/>
        <v>156000</v>
      </c>
      <c r="D10" s="48">
        <f t="shared" si="1"/>
        <v>10</v>
      </c>
      <c r="E10">
        <f t="shared" si="2"/>
        <v>16</v>
      </c>
    </row>
    <row r="11" spans="1:8" x14ac:dyDescent="0.15">
      <c r="B11" t="s">
        <v>928</v>
      </c>
      <c r="C11" s="48">
        <f t="shared" si="0"/>
        <v>23000</v>
      </c>
      <c r="D11" s="48">
        <f t="shared" si="1"/>
        <v>8</v>
      </c>
      <c r="E11">
        <f t="shared" si="2"/>
        <v>18</v>
      </c>
    </row>
    <row r="12" spans="1:8" x14ac:dyDescent="0.15">
      <c r="B12" t="s">
        <v>929</v>
      </c>
      <c r="C12" s="48">
        <f t="shared" si="0"/>
        <v>85500</v>
      </c>
      <c r="D12" s="48">
        <f t="shared" si="1"/>
        <v>11</v>
      </c>
      <c r="E12">
        <f t="shared" si="2"/>
        <v>3</v>
      </c>
    </row>
    <row r="13" spans="1:8" x14ac:dyDescent="0.15">
      <c r="B13" t="s">
        <v>930</v>
      </c>
      <c r="C13" s="48">
        <f t="shared" si="0"/>
        <v>43700</v>
      </c>
      <c r="D13" s="48">
        <f t="shared" si="1"/>
        <v>8</v>
      </c>
      <c r="E13">
        <f t="shared" si="2"/>
        <v>18</v>
      </c>
    </row>
    <row r="14" spans="1:8" x14ac:dyDescent="0.15">
      <c r="B14" t="s">
        <v>931</v>
      </c>
      <c r="C14" s="48">
        <f t="shared" si="0"/>
        <v>21600</v>
      </c>
      <c r="D14" s="48">
        <f t="shared" si="1"/>
        <v>8</v>
      </c>
      <c r="E14">
        <f t="shared" si="2"/>
        <v>18</v>
      </c>
    </row>
    <row r="15" spans="1:8" x14ac:dyDescent="0.15">
      <c r="B15" t="s">
        <v>932</v>
      </c>
      <c r="C15" s="48">
        <f t="shared" si="0"/>
        <v>64400</v>
      </c>
      <c r="D15" s="48">
        <f t="shared" si="1"/>
        <v>11</v>
      </c>
      <c r="E15">
        <f t="shared" si="2"/>
        <v>3</v>
      </c>
    </row>
    <row r="16" spans="1:8" x14ac:dyDescent="0.15">
      <c r="B16" t="s">
        <v>933</v>
      </c>
      <c r="C16" s="48">
        <f t="shared" si="0"/>
        <v>104500</v>
      </c>
      <c r="D16" s="48">
        <f t="shared" si="1"/>
        <v>11</v>
      </c>
      <c r="E16">
        <f t="shared" si="2"/>
        <v>3</v>
      </c>
    </row>
    <row r="17" spans="2:5" x14ac:dyDescent="0.15">
      <c r="B17" t="s">
        <v>934</v>
      </c>
      <c r="C17" s="48">
        <f t="shared" si="0"/>
        <v>148200</v>
      </c>
      <c r="D17" s="48">
        <f t="shared" si="1"/>
        <v>11</v>
      </c>
      <c r="E17">
        <f t="shared" si="2"/>
        <v>3</v>
      </c>
    </row>
    <row r="18" spans="2:5" x14ac:dyDescent="0.15">
      <c r="B18" t="s">
        <v>935</v>
      </c>
      <c r="C18" s="48">
        <f t="shared" si="0"/>
        <v>93500</v>
      </c>
      <c r="D18" s="48">
        <f t="shared" si="1"/>
        <v>11</v>
      </c>
      <c r="E18">
        <f t="shared" si="2"/>
        <v>3</v>
      </c>
    </row>
    <row r="19" spans="2:5" x14ac:dyDescent="0.15">
      <c r="B19" t="s">
        <v>936</v>
      </c>
      <c r="C19" s="48">
        <f t="shared" si="0"/>
        <v>222000</v>
      </c>
      <c r="D19" s="48">
        <f t="shared" si="1"/>
        <v>20</v>
      </c>
      <c r="E19">
        <f t="shared" si="2"/>
        <v>1</v>
      </c>
    </row>
    <row r="20" spans="2:5" x14ac:dyDescent="0.15">
      <c r="B20" t="s">
        <v>937</v>
      </c>
      <c r="C20" s="48">
        <f t="shared" si="0"/>
        <v>96600</v>
      </c>
      <c r="D20" s="48">
        <f t="shared" si="1"/>
        <v>11</v>
      </c>
      <c r="E20">
        <f t="shared" si="2"/>
        <v>3</v>
      </c>
    </row>
    <row r="21" spans="2:5" x14ac:dyDescent="0.15">
      <c r="B21" t="s">
        <v>938</v>
      </c>
      <c r="C21" s="48">
        <f t="shared" si="0"/>
        <v>115500</v>
      </c>
      <c r="D21" s="48">
        <f t="shared" si="1"/>
        <v>11</v>
      </c>
      <c r="E21">
        <f t="shared" si="2"/>
        <v>3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20</vt:i4>
      </vt:variant>
    </vt:vector>
  </HeadingPairs>
  <TitlesOfParts>
    <vt:vector size="25" baseType="lpstr">
      <vt:lpstr>3月売上</vt:lpstr>
      <vt:lpstr>売上集計</vt:lpstr>
      <vt:lpstr>取引件数</vt:lpstr>
      <vt:lpstr>条件変化</vt:lpstr>
      <vt:lpstr>INDEX_MATCH</vt:lpstr>
      <vt:lpstr>ふりがな</vt:lpstr>
      <vt:lpstr>金額</vt:lpstr>
      <vt:lpstr>区分</vt:lpstr>
      <vt:lpstr>結婚</vt:lpstr>
      <vt:lpstr>個数</vt:lpstr>
      <vt:lpstr>顧客NO</vt:lpstr>
      <vt:lpstr>購入商品NO</vt:lpstr>
      <vt:lpstr>購入商品名</vt:lpstr>
      <vt:lpstr>氏名</vt:lpstr>
      <vt:lpstr>人気順位</vt:lpstr>
      <vt:lpstr>性別</vt:lpstr>
      <vt:lpstr>生年月日</vt:lpstr>
      <vt:lpstr>単価</vt:lpstr>
      <vt:lpstr>店舗</vt:lpstr>
      <vt:lpstr>店舗別区分集計</vt:lpstr>
      <vt:lpstr>日付</vt:lpstr>
      <vt:lpstr>年齢</vt:lpstr>
      <vt:lpstr>売上3月</vt:lpstr>
      <vt:lpstr>売上個数</vt:lpstr>
      <vt:lpstr>売上合計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フォーティ</dc:creator>
  <cp:lastModifiedBy>mitsui</cp:lastModifiedBy>
  <dcterms:created xsi:type="dcterms:W3CDTF">2016-03-29T02:45:19Z</dcterms:created>
  <dcterms:modified xsi:type="dcterms:W3CDTF">2016-04-14T04:32:13Z</dcterms:modified>
</cp:coreProperties>
</file>